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490" yWindow="0" windowWidth="14265" windowHeight="11715" tabRatio="711"/>
  </bookViews>
  <sheets>
    <sheet name="NSFR_G" sheetId="30" r:id="rId1"/>
    <sheet name="NSFR_P" sheetId="63" r:id="rId2"/>
  </sheets>
  <externalReferences>
    <externalReference r:id="rId3"/>
  </externalReferences>
  <definedNames>
    <definedName name="Accounting" localSheetId="1">#REF!</definedName>
    <definedName name="Accounting">#REF!</definedName>
    <definedName name="ApprovalStatus" localSheetId="1">#REF!</definedName>
    <definedName name="ApprovalStatus">#REF!</definedName>
    <definedName name="BankType" localSheetId="1">#REF!</definedName>
    <definedName name="BankType">#REF!</definedName>
    <definedName name="BankTypeNumeric" localSheetId="1">#REF!</definedName>
    <definedName name="BankTypeNumeric">#REF!</definedName>
    <definedName name="Basel12" localSheetId="1">#REF!</definedName>
    <definedName name="Basel12">#REF!</definedName>
    <definedName name="CCROTC" localSheetId="1">#REF!</definedName>
    <definedName name="CCROTC">#REF!</definedName>
    <definedName name="CCRSFT" localSheetId="1">#REF!</definedName>
    <definedName name="CCRSFT">#REF!</definedName>
    <definedName name="CreditRisk" localSheetId="1">#REF!</definedName>
    <definedName name="CreditRisk">#REF!</definedName>
    <definedName name="CreditRiskEquity" localSheetId="1">#REF!</definedName>
    <definedName name="CreditRiskEquity">#REF!</definedName>
    <definedName name="Currency_table">[1]ISOCODE!$B$12:$C$48</definedName>
    <definedName name="_xlnm.Print_Area" localSheetId="0">NSFR_G!$A$1:$R$357</definedName>
    <definedName name="_xlnm.Print_Area" localSheetId="1">NSFR_P!$A$1:$R$591</definedName>
    <definedName name="Group" localSheetId="1">#REF!</definedName>
    <definedName name="Group">#REF!</definedName>
    <definedName name="ISOCODE">[1]ISOCODE!$B$12:$B$48</definedName>
    <definedName name="OpRisk" localSheetId="1">#REF!</definedName>
    <definedName name="OpRisk">#REF!</definedName>
    <definedName name="PartialUseIrbCalc" localSheetId="1">#REF!</definedName>
    <definedName name="PartialUseIrbCalc">#REF!</definedName>
    <definedName name="QNumeric100" localSheetId="1">#REF!</definedName>
    <definedName name="QNumeric100">#REF!</definedName>
    <definedName name="QNumeric3" localSheetId="1">#REF!</definedName>
    <definedName name="QNumeric3">#REF!</definedName>
    <definedName name="QNumeric5" localSheetId="1">#REF!</definedName>
    <definedName name="QNumeric5">#REF!</definedName>
    <definedName name="QNumeric6" localSheetId="1">#REF!</definedName>
    <definedName name="QNumeric6">#REF!</definedName>
    <definedName name="QNumericZ100" localSheetId="1">#REF!</definedName>
    <definedName name="QNumericZ100">#REF!</definedName>
    <definedName name="RegDesks" localSheetId="1">#REF!</definedName>
    <definedName name="RegDesks">#REF!</definedName>
    <definedName name="RiskClass" localSheetId="1">#REF!</definedName>
    <definedName name="RiskClass">#REF!</definedName>
    <definedName name="UnitT" localSheetId="1">#REF!</definedName>
    <definedName name="UnitT">#REF!</definedName>
    <definedName name="UnitW" localSheetId="1">#REF!</definedName>
    <definedName name="UnitW">#REF!</definedName>
    <definedName name="YesNo" localSheetId="1">#REF!</definedName>
    <definedName name="YesNo">#REF!</definedName>
    <definedName name="YesNoNA" localSheetId="1">#REF!</definedName>
    <definedName name="YesNoNA">#REF!</definedName>
    <definedName name="Z_15489521_78C1_4B59_8BC9_AACD7EBC6362_.wvu.PrintArea" localSheetId="0" hidden="1">NSFR_G!#REF!</definedName>
    <definedName name="Z_15489521_78C1_4B59_8BC9_AACD7EBC6362_.wvu.PrintArea" localSheetId="1" hidden="1">NSFR_P!#REF!</definedName>
    <definedName name="Z_53E8D147_A870_4F3F_BF63_24587CEF7636_.wvu.PrintArea" localSheetId="0" hidden="1">NSFR_G!#REF!</definedName>
    <definedName name="Z_53E8D147_A870_4F3F_BF63_24587CEF7636_.wvu.PrintArea" localSheetId="1" hidden="1">NSFR_P!#REF!</definedName>
    <definedName name="Z_53E8D147_A870_4F3F_BF63_24587CEF7636_.wvu.PrintTitles" localSheetId="0" hidden="1">NSFR_G!#REF!</definedName>
    <definedName name="Z_53E8D147_A870_4F3F_BF63_24587CEF7636_.wvu.PrintTitles" localSheetId="1" hidden="1">NSFR_P!#REF!</definedName>
    <definedName name="Z_7608A575_AD39_4DFE_B654_965E0A886A86_.wvu.PrintArea" localSheetId="0" hidden="1">NSFR_G!#REF!</definedName>
    <definedName name="Z_7608A575_AD39_4DFE_B654_965E0A886A86_.wvu.PrintArea" localSheetId="1" hidden="1">NSFR_P!#REF!</definedName>
  </definedNames>
  <calcPr calcId="145621" calcOnSave="0"/>
  <customWorkbookViews>
    <customWorkbookView name="Noel Reynolds - Personal View" guid="{7608A575-AD39-4DFE-B654-965E0A886A86}" mergeInterval="0" personalView="1" maximized="1" windowWidth="1676" windowHeight="843" tabRatio="803" activeSheetId="2"/>
    <customWorkbookView name="Mary Craig - Personal View" guid="{53E8D147-A870-4F3F-BF63-24587CEF7636}" mergeInterval="0" personalView="1" maximized="1" windowWidth="1276" windowHeight="852" tabRatio="803" activeSheetId="7" showComments="commIndAndComment"/>
    <customWorkbookView name="Martin Birn - Personal View" guid="{15489521-78C1-4B59-8BC9-AACD7EBC6362}" mergeInterval="0" personalView="1" maximized="1" windowWidth="1676" windowHeight="821" tabRatio="803" activeSheetId="7"/>
  </customWorkbookViews>
</workbook>
</file>

<file path=xl/calcChain.xml><?xml version="1.0" encoding="utf-8"?>
<calcChain xmlns="http://schemas.openxmlformats.org/spreadsheetml/2006/main">
  <c r="Q113" i="63" l="1"/>
  <c r="P113" i="63"/>
  <c r="O113" i="63"/>
  <c r="N67" i="30"/>
  <c r="H98" i="63" l="1"/>
  <c r="H60" i="30" l="1"/>
  <c r="H324" i="30"/>
  <c r="N113" i="63" l="1"/>
  <c r="P139" i="63" l="1"/>
  <c r="O139" i="63"/>
  <c r="N139" i="63"/>
  <c r="P114" i="63"/>
  <c r="O114" i="63"/>
  <c r="N114" i="63"/>
  <c r="P86" i="30"/>
  <c r="O86" i="30"/>
  <c r="N86" i="30"/>
  <c r="N68" i="30"/>
  <c r="O68" i="30"/>
  <c r="P68" i="30"/>
  <c r="Q114" i="63" l="1"/>
  <c r="Q139" i="63"/>
  <c r="Q86" i="30"/>
  <c r="Q68" i="30"/>
  <c r="P409" i="63"/>
  <c r="Q409" i="63" s="1"/>
  <c r="O409" i="63"/>
  <c r="N409" i="63"/>
  <c r="P408" i="63"/>
  <c r="Q408" i="63" s="1"/>
  <c r="O408" i="63"/>
  <c r="N408" i="63"/>
  <c r="P407" i="63"/>
  <c r="O407" i="63"/>
  <c r="N407" i="63"/>
  <c r="P405" i="63"/>
  <c r="O405" i="63"/>
  <c r="N405" i="63"/>
  <c r="P404" i="63"/>
  <c r="Q404" i="63" s="1"/>
  <c r="O404" i="63"/>
  <c r="N404" i="63"/>
  <c r="P403" i="63"/>
  <c r="Q403" i="63" s="1"/>
  <c r="O403" i="63"/>
  <c r="N403" i="63"/>
  <c r="P401" i="63"/>
  <c r="O401" i="63"/>
  <c r="N401" i="63"/>
  <c r="Q401" i="63" l="1"/>
  <c r="Q407" i="63"/>
  <c r="Q405" i="63"/>
  <c r="P246" i="30"/>
  <c r="O246" i="30"/>
  <c r="N246" i="30"/>
  <c r="P245" i="30"/>
  <c r="O245" i="30"/>
  <c r="N245" i="30"/>
  <c r="P244" i="30"/>
  <c r="O244" i="30"/>
  <c r="N244" i="30"/>
  <c r="Q244" i="30" s="1"/>
  <c r="P242" i="30"/>
  <c r="O242" i="30"/>
  <c r="N242" i="30"/>
  <c r="Q242" i="30" s="1"/>
  <c r="P241" i="30"/>
  <c r="O241" i="30"/>
  <c r="N241" i="30"/>
  <c r="R243" i="30"/>
  <c r="P240" i="30"/>
  <c r="O240" i="30"/>
  <c r="N240" i="30"/>
  <c r="P238" i="30"/>
  <c r="O238" i="30"/>
  <c r="N238" i="30"/>
  <c r="Q241" i="30" l="1"/>
  <c r="Q238" i="30"/>
  <c r="Q245" i="30"/>
  <c r="Q246" i="30"/>
  <c r="Q240" i="30"/>
  <c r="N529" i="63" l="1"/>
  <c r="O529" i="63"/>
  <c r="P529" i="63"/>
  <c r="Q529" i="63" l="1"/>
  <c r="O67" i="30"/>
  <c r="P67" i="30"/>
  <c r="Q67" i="30" l="1"/>
  <c r="Q474" i="63"/>
  <c r="P520" i="63"/>
  <c r="Q520" i="63" s="1"/>
  <c r="P474" i="63"/>
  <c r="P482" i="63"/>
  <c r="Q482" i="63" s="1"/>
  <c r="P511" i="63"/>
  <c r="Q511" i="63" s="1"/>
  <c r="P512" i="63"/>
  <c r="Q512" i="63" s="1"/>
  <c r="P540" i="63"/>
  <c r="O540" i="63"/>
  <c r="N540" i="63"/>
  <c r="O531" i="63"/>
  <c r="N144" i="63"/>
  <c r="O144" i="63"/>
  <c r="P119" i="63"/>
  <c r="Q23" i="63"/>
  <c r="P23" i="63"/>
  <c r="P74" i="30"/>
  <c r="P73" i="30"/>
  <c r="P72" i="30"/>
  <c r="P71" i="30"/>
  <c r="O74" i="30"/>
  <c r="O73" i="30"/>
  <c r="O72" i="30"/>
  <c r="O71" i="30"/>
  <c r="N74" i="30"/>
  <c r="N73" i="30"/>
  <c r="N72" i="30"/>
  <c r="N71" i="30"/>
  <c r="N70" i="30"/>
  <c r="P328" i="30"/>
  <c r="O328" i="30"/>
  <c r="N328" i="30"/>
  <c r="Q328" i="30" s="1"/>
  <c r="N327" i="30"/>
  <c r="P320" i="30"/>
  <c r="Q320" i="30" s="1"/>
  <c r="P324" i="30"/>
  <c r="Q324" i="30" s="1"/>
  <c r="N123" i="63"/>
  <c r="N124" i="63"/>
  <c r="N127" i="63"/>
  <c r="N126" i="63"/>
  <c r="N125" i="63"/>
  <c r="Q73" i="30" l="1"/>
  <c r="Q72" i="30"/>
  <c r="Q71" i="30"/>
  <c r="Q144" i="63"/>
  <c r="Q540" i="63"/>
  <c r="Q74" i="30"/>
  <c r="N245" i="63"/>
  <c r="N247" i="63"/>
  <c r="N256" i="63"/>
  <c r="N220" i="63"/>
  <c r="N230" i="63"/>
  <c r="Q230" i="63" s="1"/>
  <c r="N237" i="63"/>
  <c r="N253" i="63" l="1"/>
  <c r="Q253" i="63" s="1"/>
  <c r="Q245" i="63"/>
  <c r="Q237" i="63"/>
  <c r="Q223" i="63"/>
  <c r="Q220" i="63"/>
  <c r="N145" i="30"/>
  <c r="N138" i="30"/>
  <c r="Q138" i="30" s="1"/>
  <c r="P298" i="30"/>
  <c r="Q298" i="30" s="1"/>
  <c r="P255" i="30"/>
  <c r="Q255" i="30" s="1"/>
  <c r="Q145" i="30"/>
  <c r="P314" i="30" l="1"/>
  <c r="P59" i="30"/>
  <c r="O59" i="30"/>
  <c r="N59" i="30"/>
  <c r="Q59" i="30" s="1"/>
  <c r="H524" i="63" l="1"/>
  <c r="H513" i="63"/>
  <c r="P98" i="63"/>
  <c r="Q98" i="63" s="1"/>
  <c r="P513" i="63" l="1"/>
  <c r="Q513" i="63" s="1"/>
  <c r="O127" i="63"/>
  <c r="O126" i="63"/>
  <c r="O125" i="63"/>
  <c r="O124" i="63"/>
  <c r="O123" i="63"/>
  <c r="O121" i="63"/>
  <c r="N121" i="63"/>
  <c r="O120" i="63"/>
  <c r="N120" i="63"/>
  <c r="O119" i="63"/>
  <c r="N119" i="63"/>
  <c r="Q119" i="63" s="1"/>
  <c r="O118" i="63"/>
  <c r="N118" i="63"/>
  <c r="O117" i="63"/>
  <c r="N117" i="63"/>
  <c r="O70" i="30"/>
  <c r="P60" i="30"/>
  <c r="Q60" i="30" s="1"/>
  <c r="O221" i="30"/>
  <c r="N221" i="30"/>
  <c r="N215" i="30"/>
  <c r="N211" i="30"/>
  <c r="N208" i="30"/>
  <c r="O208" i="30"/>
  <c r="P316" i="30"/>
  <c r="Q316" i="30" s="1"/>
  <c r="P304" i="30"/>
  <c r="P301" i="30"/>
  <c r="O290" i="30"/>
  <c r="P290" i="30"/>
  <c r="P278" i="30"/>
  <c r="Q278" i="30" s="1"/>
  <c r="P250" i="30"/>
  <c r="Q250" i="30" s="1"/>
  <c r="Q221" i="30" l="1"/>
  <c r="P524" i="63"/>
  <c r="Q524" i="63" s="1"/>
  <c r="N381" i="63"/>
  <c r="O381" i="63"/>
  <c r="O363" i="63"/>
  <c r="O256" i="63"/>
  <c r="N235" i="63"/>
  <c r="Q235" i="63" s="1"/>
  <c r="N214" i="63"/>
  <c r="Q214" i="63" s="1"/>
  <c r="N527" i="63"/>
  <c r="P547" i="63"/>
  <c r="O547" i="63"/>
  <c r="N547" i="63"/>
  <c r="P546" i="63"/>
  <c r="O546" i="63"/>
  <c r="N546" i="63"/>
  <c r="P545" i="63"/>
  <c r="O545" i="63"/>
  <c r="N545" i="63"/>
  <c r="Q545" i="63" s="1"/>
  <c r="P544" i="63"/>
  <c r="O544" i="63"/>
  <c r="N544" i="63"/>
  <c r="P543" i="63"/>
  <c r="O543" i="63"/>
  <c r="N543" i="63"/>
  <c r="P542" i="63"/>
  <c r="O542" i="63"/>
  <c r="N542" i="63"/>
  <c r="P541" i="63"/>
  <c r="O541" i="63"/>
  <c r="N541" i="63"/>
  <c r="Q541" i="63" s="1"/>
  <c r="P539" i="63"/>
  <c r="O539" i="63"/>
  <c r="N539" i="63"/>
  <c r="P538" i="63"/>
  <c r="O538" i="63"/>
  <c r="N538" i="63"/>
  <c r="P472" i="63"/>
  <c r="O472" i="63"/>
  <c r="N472" i="63"/>
  <c r="P471" i="63"/>
  <c r="O471" i="63"/>
  <c r="N471" i="63"/>
  <c r="Q471" i="63" s="1"/>
  <c r="P470" i="63"/>
  <c r="O470" i="63"/>
  <c r="N470" i="63"/>
  <c r="P468" i="63"/>
  <c r="O468" i="63"/>
  <c r="N468" i="63"/>
  <c r="P467" i="63"/>
  <c r="O467" i="63"/>
  <c r="N467" i="63"/>
  <c r="P466" i="63"/>
  <c r="O466" i="63"/>
  <c r="N466" i="63"/>
  <c r="P464" i="63"/>
  <c r="O464" i="63"/>
  <c r="N464" i="63"/>
  <c r="P462" i="63"/>
  <c r="O462" i="63"/>
  <c r="N462" i="63"/>
  <c r="P461" i="63"/>
  <c r="O461" i="63"/>
  <c r="N461" i="63"/>
  <c r="P460" i="63"/>
  <c r="O460" i="63"/>
  <c r="N460" i="63"/>
  <c r="P458" i="63"/>
  <c r="O458" i="63"/>
  <c r="N458" i="63"/>
  <c r="P457" i="63"/>
  <c r="O457" i="63"/>
  <c r="N457" i="63"/>
  <c r="P456" i="63"/>
  <c r="O456" i="63"/>
  <c r="N456" i="63"/>
  <c r="P454" i="63"/>
  <c r="O454" i="63"/>
  <c r="N454" i="63"/>
  <c r="O451" i="63"/>
  <c r="N451" i="63"/>
  <c r="O450" i="63"/>
  <c r="N450" i="63"/>
  <c r="O449" i="63"/>
  <c r="N449" i="63"/>
  <c r="O447" i="63"/>
  <c r="N447" i="63"/>
  <c r="O446" i="63"/>
  <c r="N446" i="63"/>
  <c r="O445" i="63"/>
  <c r="N445" i="63"/>
  <c r="O443" i="63"/>
  <c r="N443" i="63"/>
  <c r="O441" i="63"/>
  <c r="N441" i="63"/>
  <c r="O440" i="63"/>
  <c r="N440" i="63"/>
  <c r="O439" i="63"/>
  <c r="N439" i="63"/>
  <c r="O437" i="63"/>
  <c r="N437" i="63"/>
  <c r="O436" i="63"/>
  <c r="N436" i="63"/>
  <c r="O435" i="63"/>
  <c r="N435" i="63"/>
  <c r="O433" i="63"/>
  <c r="N433" i="63"/>
  <c r="Q433" i="63" s="1"/>
  <c r="P430" i="63"/>
  <c r="Q430" i="63" s="1"/>
  <c r="P429" i="63"/>
  <c r="Q429" i="63" s="1"/>
  <c r="P428" i="63"/>
  <c r="Q428" i="63" s="1"/>
  <c r="P426" i="63"/>
  <c r="Q426" i="63" s="1"/>
  <c r="P425" i="63"/>
  <c r="Q425" i="63" s="1"/>
  <c r="P424" i="63"/>
  <c r="Q424" i="63" s="1"/>
  <c r="P422" i="63"/>
  <c r="Q422" i="63" s="1"/>
  <c r="P420" i="63"/>
  <c r="Q420" i="63" s="1"/>
  <c r="P419" i="63"/>
  <c r="Q419" i="63" s="1"/>
  <c r="P418" i="63"/>
  <c r="Q418" i="63" s="1"/>
  <c r="P416" i="63"/>
  <c r="Q416" i="63" s="1"/>
  <c r="P415" i="63"/>
  <c r="Q415" i="63" s="1"/>
  <c r="P414" i="63"/>
  <c r="Q414" i="63" s="1"/>
  <c r="P412" i="63"/>
  <c r="Q412" i="63" s="1"/>
  <c r="O379" i="63"/>
  <c r="N379" i="63"/>
  <c r="O378" i="63"/>
  <c r="N378" i="63"/>
  <c r="O377" i="63"/>
  <c r="N377" i="63"/>
  <c r="O375" i="63"/>
  <c r="N375" i="63"/>
  <c r="O374" i="63"/>
  <c r="N374" i="63"/>
  <c r="O373" i="63"/>
  <c r="N373" i="63"/>
  <c r="O371" i="63"/>
  <c r="N371" i="63"/>
  <c r="O369" i="63"/>
  <c r="N369" i="63"/>
  <c r="O368" i="63"/>
  <c r="N368" i="63"/>
  <c r="O367" i="63"/>
  <c r="N367" i="63"/>
  <c r="O365" i="63"/>
  <c r="N365" i="63"/>
  <c r="O364" i="63"/>
  <c r="N364" i="63"/>
  <c r="N363" i="63"/>
  <c r="Q363" i="63" s="1"/>
  <c r="O361" i="63"/>
  <c r="N361" i="63"/>
  <c r="P358" i="63"/>
  <c r="O358" i="63"/>
  <c r="N358" i="63"/>
  <c r="P357" i="63"/>
  <c r="O357" i="63"/>
  <c r="N357" i="63"/>
  <c r="P356" i="63"/>
  <c r="O356" i="63"/>
  <c r="N356" i="63"/>
  <c r="P354" i="63"/>
  <c r="O354" i="63"/>
  <c r="N354" i="63"/>
  <c r="P353" i="63"/>
  <c r="O353" i="63"/>
  <c r="N353" i="63"/>
  <c r="P352" i="63"/>
  <c r="O352" i="63"/>
  <c r="N352" i="63"/>
  <c r="P350" i="63"/>
  <c r="O350" i="63"/>
  <c r="N350" i="63"/>
  <c r="P348" i="63"/>
  <c r="O348" i="63"/>
  <c r="N348" i="63"/>
  <c r="P347" i="63"/>
  <c r="O347" i="63"/>
  <c r="N347" i="63"/>
  <c r="P346" i="63"/>
  <c r="O346" i="63"/>
  <c r="N346" i="63"/>
  <c r="P344" i="63"/>
  <c r="O344" i="63"/>
  <c r="N344" i="63"/>
  <c r="P343" i="63"/>
  <c r="O343" i="63"/>
  <c r="N343" i="63"/>
  <c r="P342" i="63"/>
  <c r="O342" i="63"/>
  <c r="N342" i="63"/>
  <c r="P340" i="63"/>
  <c r="O340" i="63"/>
  <c r="N340" i="63"/>
  <c r="P337" i="63"/>
  <c r="O337" i="63"/>
  <c r="N337" i="63"/>
  <c r="P336" i="63"/>
  <c r="O336" i="63"/>
  <c r="N336" i="63"/>
  <c r="P335" i="63"/>
  <c r="O335" i="63"/>
  <c r="N335" i="63"/>
  <c r="P333" i="63"/>
  <c r="O333" i="63"/>
  <c r="N333" i="63"/>
  <c r="P332" i="63"/>
  <c r="O332" i="63"/>
  <c r="N332" i="63"/>
  <c r="P331" i="63"/>
  <c r="O331" i="63"/>
  <c r="N331" i="63"/>
  <c r="P329" i="63"/>
  <c r="O329" i="63"/>
  <c r="N329" i="63"/>
  <c r="P327" i="63"/>
  <c r="O327" i="63"/>
  <c r="N327" i="63"/>
  <c r="P326" i="63"/>
  <c r="O326" i="63"/>
  <c r="N326" i="63"/>
  <c r="P325" i="63"/>
  <c r="O325" i="63"/>
  <c r="N325" i="63"/>
  <c r="P323" i="63"/>
  <c r="O323" i="63"/>
  <c r="N323" i="63"/>
  <c r="P322" i="63"/>
  <c r="O322" i="63"/>
  <c r="N322" i="63"/>
  <c r="P321" i="63"/>
  <c r="O321" i="63"/>
  <c r="N321" i="63"/>
  <c r="P319" i="63"/>
  <c r="O319" i="63"/>
  <c r="N319" i="63"/>
  <c r="P316" i="63"/>
  <c r="O316" i="63"/>
  <c r="N316" i="63"/>
  <c r="P315" i="63"/>
  <c r="O315" i="63"/>
  <c r="N315" i="63"/>
  <c r="P314" i="63"/>
  <c r="O314" i="63"/>
  <c r="N314" i="63"/>
  <c r="P312" i="63"/>
  <c r="O312" i="63"/>
  <c r="N312" i="63"/>
  <c r="P311" i="63"/>
  <c r="O311" i="63"/>
  <c r="N311" i="63"/>
  <c r="P310" i="63"/>
  <c r="O310" i="63"/>
  <c r="N310" i="63"/>
  <c r="P308" i="63"/>
  <c r="O308" i="63"/>
  <c r="N308" i="63"/>
  <c r="P285" i="63"/>
  <c r="O285" i="63"/>
  <c r="N285" i="63"/>
  <c r="P284" i="63"/>
  <c r="O284" i="63"/>
  <c r="N284" i="63"/>
  <c r="P283" i="63"/>
  <c r="O283" i="63"/>
  <c r="N283" i="63"/>
  <c r="P281" i="63"/>
  <c r="O281" i="63"/>
  <c r="N281" i="63"/>
  <c r="P280" i="63"/>
  <c r="O280" i="63"/>
  <c r="N280" i="63"/>
  <c r="P279" i="63"/>
  <c r="O279" i="63"/>
  <c r="N279" i="63"/>
  <c r="P277" i="63"/>
  <c r="O277" i="63"/>
  <c r="N277" i="63"/>
  <c r="P274" i="63"/>
  <c r="O274" i="63"/>
  <c r="N274" i="63"/>
  <c r="P273" i="63"/>
  <c r="O273" i="63"/>
  <c r="N273" i="63"/>
  <c r="P272" i="63"/>
  <c r="O272" i="63"/>
  <c r="N272" i="63"/>
  <c r="P270" i="63"/>
  <c r="O270" i="63"/>
  <c r="N270" i="63"/>
  <c r="P269" i="63"/>
  <c r="O269" i="63"/>
  <c r="N269" i="63"/>
  <c r="P268" i="63"/>
  <c r="O268" i="63"/>
  <c r="N268" i="63"/>
  <c r="P266" i="63"/>
  <c r="O266" i="63"/>
  <c r="N266" i="63"/>
  <c r="N252" i="63"/>
  <c r="Q252" i="63" s="1"/>
  <c r="N251" i="63"/>
  <c r="Q251" i="63" s="1"/>
  <c r="N249" i="63"/>
  <c r="Q249" i="63" s="1"/>
  <c r="N248" i="63"/>
  <c r="Q248" i="63" s="1"/>
  <c r="Q247" i="63"/>
  <c r="N243" i="63"/>
  <c r="Q243" i="63" s="1"/>
  <c r="N242" i="63"/>
  <c r="Q242" i="63" s="1"/>
  <c r="N241" i="63"/>
  <c r="Q241" i="63" s="1"/>
  <c r="N239" i="63"/>
  <c r="Q239" i="63" s="1"/>
  <c r="N238" i="63"/>
  <c r="Q238" i="63" s="1"/>
  <c r="N232" i="63"/>
  <c r="Q232" i="63" s="1"/>
  <c r="N231" i="63"/>
  <c r="Q231" i="63" s="1"/>
  <c r="N228" i="63"/>
  <c r="Q228" i="63" s="1"/>
  <c r="N227" i="63"/>
  <c r="Q227" i="63" s="1"/>
  <c r="N226" i="63"/>
  <c r="Q226" i="63" s="1"/>
  <c r="N224" i="63"/>
  <c r="Q224" i="63" s="1"/>
  <c r="P181" i="63"/>
  <c r="O181" i="63"/>
  <c r="N181" i="63"/>
  <c r="P180" i="63"/>
  <c r="O180" i="63"/>
  <c r="N180" i="63"/>
  <c r="P179" i="63"/>
  <c r="O179" i="63"/>
  <c r="N179" i="63"/>
  <c r="P177" i="63"/>
  <c r="O177" i="63"/>
  <c r="N177" i="63"/>
  <c r="P176" i="63"/>
  <c r="O176" i="63"/>
  <c r="N176" i="63"/>
  <c r="P175" i="63"/>
  <c r="O175" i="63"/>
  <c r="N175" i="63"/>
  <c r="P173" i="63"/>
  <c r="O173" i="63"/>
  <c r="N173" i="63"/>
  <c r="P171" i="63"/>
  <c r="O171" i="63"/>
  <c r="N171" i="63"/>
  <c r="P170" i="63"/>
  <c r="O170" i="63"/>
  <c r="N170" i="63"/>
  <c r="P169" i="63"/>
  <c r="O169" i="63"/>
  <c r="N169" i="63"/>
  <c r="P167" i="63"/>
  <c r="O167" i="63"/>
  <c r="N167" i="63"/>
  <c r="P166" i="63"/>
  <c r="O166" i="63"/>
  <c r="N166" i="63"/>
  <c r="P165" i="63"/>
  <c r="O165" i="63"/>
  <c r="N165" i="63"/>
  <c r="P163" i="63"/>
  <c r="O163" i="63"/>
  <c r="N163" i="63"/>
  <c r="O160" i="63"/>
  <c r="N160" i="63"/>
  <c r="Q160" i="63" s="1"/>
  <c r="O159" i="63"/>
  <c r="N159" i="63"/>
  <c r="O158" i="63"/>
  <c r="N158" i="63"/>
  <c r="O156" i="63"/>
  <c r="N156" i="63"/>
  <c r="O155" i="63"/>
  <c r="N155" i="63"/>
  <c r="O154" i="63"/>
  <c r="N154" i="63"/>
  <c r="O152" i="63"/>
  <c r="N152" i="63"/>
  <c r="O150" i="63"/>
  <c r="N150" i="63"/>
  <c r="O149" i="63"/>
  <c r="N149" i="63"/>
  <c r="O148" i="63"/>
  <c r="N148" i="63"/>
  <c r="O146" i="63"/>
  <c r="N146" i="63"/>
  <c r="O145" i="63"/>
  <c r="N145" i="63"/>
  <c r="O142" i="63"/>
  <c r="N142" i="63"/>
  <c r="Q142" i="63" s="1"/>
  <c r="Q585" i="63"/>
  <c r="Q584" i="63"/>
  <c r="Q582" i="63"/>
  <c r="Q581" i="63"/>
  <c r="Q579" i="63"/>
  <c r="Q578" i="63"/>
  <c r="Q576" i="63"/>
  <c r="Q575" i="63"/>
  <c r="Q573" i="63"/>
  <c r="Q572" i="63"/>
  <c r="Q569" i="63"/>
  <c r="Q568" i="63"/>
  <c r="Q566" i="63"/>
  <c r="Q565" i="63"/>
  <c r="Q563" i="63"/>
  <c r="Q562" i="63"/>
  <c r="Q560" i="63"/>
  <c r="Q559" i="63"/>
  <c r="Q557" i="63"/>
  <c r="Q556" i="63"/>
  <c r="Q554" i="63"/>
  <c r="Q553" i="63"/>
  <c r="Q361" i="63" l="1"/>
  <c r="Q467" i="63"/>
  <c r="Q472" i="63"/>
  <c r="Q542" i="63"/>
  <c r="Q546" i="63"/>
  <c r="Q439" i="63"/>
  <c r="Q445" i="63"/>
  <c r="Q470" i="63"/>
  <c r="Q539" i="63"/>
  <c r="Q544" i="63"/>
  <c r="Q440" i="63"/>
  <c r="Q446" i="63"/>
  <c r="Q451" i="63"/>
  <c r="Q457" i="63"/>
  <c r="Q462" i="63"/>
  <c r="Q468" i="63"/>
  <c r="Q538" i="63"/>
  <c r="Q543" i="63"/>
  <c r="Q547" i="63"/>
  <c r="Q437" i="63"/>
  <c r="Q450" i="63"/>
  <c r="Q458" i="63"/>
  <c r="Q464" i="63"/>
  <c r="Q368" i="63"/>
  <c r="Q371" i="63"/>
  <c r="Q374" i="63"/>
  <c r="Q377" i="63"/>
  <c r="Q379" i="63"/>
  <c r="Q441" i="63"/>
  <c r="Q449" i="63"/>
  <c r="Q456" i="63"/>
  <c r="Q461" i="63"/>
  <c r="Q454" i="63"/>
  <c r="Q460" i="63"/>
  <c r="Q466" i="63"/>
  <c r="Q367" i="63"/>
  <c r="Q378" i="63"/>
  <c r="Q269" i="63"/>
  <c r="Q274" i="63"/>
  <c r="Q281" i="63"/>
  <c r="Q308" i="63"/>
  <c r="Q321" i="63"/>
  <c r="Q326" i="63"/>
  <c r="Q332" i="63"/>
  <c r="Q337" i="63"/>
  <c r="Q344" i="63"/>
  <c r="Q350" i="63"/>
  <c r="Q356" i="63"/>
  <c r="Q436" i="63"/>
  <c r="Q443" i="63"/>
  <c r="Q435" i="63"/>
  <c r="Q447" i="63"/>
  <c r="Q365" i="63"/>
  <c r="Q343" i="63"/>
  <c r="Q348" i="63"/>
  <c r="Q354" i="63"/>
  <c r="Q375" i="63"/>
  <c r="Q364" i="63"/>
  <c r="Q369" i="63"/>
  <c r="Q373" i="63"/>
  <c r="Q342" i="63"/>
  <c r="Q347" i="63"/>
  <c r="Q353" i="63"/>
  <c r="Q358" i="63"/>
  <c r="Q155" i="63"/>
  <c r="Q158" i="63"/>
  <c r="Q166" i="63"/>
  <c r="Q171" i="63"/>
  <c r="Q177" i="63"/>
  <c r="Q277" i="63"/>
  <c r="Q283" i="63"/>
  <c r="Q310" i="63"/>
  <c r="Q322" i="63"/>
  <c r="Q327" i="63"/>
  <c r="Q333" i="63"/>
  <c r="Q340" i="63"/>
  <c r="Q346" i="63"/>
  <c r="Q352" i="63"/>
  <c r="Q357" i="63"/>
  <c r="Q268" i="63"/>
  <c r="Q280" i="63"/>
  <c r="Q285" i="63"/>
  <c r="Q319" i="63"/>
  <c r="Q325" i="63"/>
  <c r="Q331" i="63"/>
  <c r="Q336" i="63"/>
  <c r="Q279" i="63"/>
  <c r="Q284" i="63"/>
  <c r="Q311" i="63"/>
  <c r="Q316" i="63"/>
  <c r="Q323" i="63"/>
  <c r="Q329" i="63"/>
  <c r="Q335" i="63"/>
  <c r="Q312" i="63"/>
  <c r="Q315" i="63"/>
  <c r="Q314" i="63"/>
  <c r="Q273" i="63"/>
  <c r="Q272" i="63"/>
  <c r="Q270" i="63"/>
  <c r="Q266" i="63"/>
  <c r="Q146" i="63"/>
  <c r="Q165" i="63"/>
  <c r="Q170" i="63"/>
  <c r="Q176" i="63"/>
  <c r="Q181" i="63"/>
  <c r="Q148" i="63"/>
  <c r="Q154" i="63"/>
  <c r="Q152" i="63"/>
  <c r="Q163" i="63"/>
  <c r="Q169" i="63"/>
  <c r="Q175" i="63"/>
  <c r="Q180" i="63"/>
  <c r="Q167" i="63"/>
  <c r="Q173" i="63"/>
  <c r="Q179" i="63"/>
  <c r="Q150" i="63"/>
  <c r="Q149" i="63"/>
  <c r="Q156" i="63"/>
  <c r="Q159" i="63"/>
  <c r="Q145" i="63"/>
  <c r="P127" i="63"/>
  <c r="Q127" i="63" s="1"/>
  <c r="P126" i="63"/>
  <c r="Q126" i="63" s="1"/>
  <c r="P125" i="63"/>
  <c r="Q125" i="63" s="1"/>
  <c r="P124" i="63"/>
  <c r="Q124" i="63" s="1"/>
  <c r="P123" i="63"/>
  <c r="Q123" i="63" s="1"/>
  <c r="P112" i="63"/>
  <c r="O112" i="63"/>
  <c r="N112" i="63"/>
  <c r="P111" i="63"/>
  <c r="O111" i="63"/>
  <c r="N111" i="63"/>
  <c r="P109" i="63"/>
  <c r="O109" i="63"/>
  <c r="N109" i="63"/>
  <c r="P108" i="63"/>
  <c r="O108" i="63"/>
  <c r="N108" i="63"/>
  <c r="P83" i="63"/>
  <c r="O83" i="63"/>
  <c r="N83" i="63"/>
  <c r="P82" i="63"/>
  <c r="O82" i="63"/>
  <c r="N82" i="63"/>
  <c r="P53" i="30"/>
  <c r="O53" i="30"/>
  <c r="N53" i="30"/>
  <c r="Q53" i="30" l="1"/>
  <c r="Q112" i="63"/>
  <c r="Q108" i="63"/>
  <c r="Q111" i="63"/>
  <c r="Q109" i="63"/>
  <c r="Q83" i="63"/>
  <c r="Q82" i="63"/>
  <c r="P97" i="63" l="1"/>
  <c r="O97" i="63"/>
  <c r="N97" i="63"/>
  <c r="Q97" i="63" s="1"/>
  <c r="P96" i="63"/>
  <c r="O96" i="63"/>
  <c r="N96" i="63"/>
  <c r="Q96" i="63" s="1"/>
  <c r="P94" i="63"/>
  <c r="O94" i="63"/>
  <c r="N94" i="63"/>
  <c r="P93" i="63"/>
  <c r="O93" i="63"/>
  <c r="N93" i="63"/>
  <c r="P91" i="63"/>
  <c r="O91" i="63"/>
  <c r="N91" i="63"/>
  <c r="P90" i="63"/>
  <c r="O90" i="63"/>
  <c r="N90" i="63"/>
  <c r="P86" i="63"/>
  <c r="O86" i="63"/>
  <c r="N86" i="63"/>
  <c r="P85" i="63"/>
  <c r="O85" i="63"/>
  <c r="N85" i="63"/>
  <c r="P77" i="63"/>
  <c r="O77" i="63"/>
  <c r="N77" i="63"/>
  <c r="P76" i="63"/>
  <c r="O76" i="63"/>
  <c r="N76" i="63"/>
  <c r="P74" i="63"/>
  <c r="O74" i="63"/>
  <c r="N74" i="63"/>
  <c r="P73" i="63"/>
  <c r="O73" i="63"/>
  <c r="N73" i="63"/>
  <c r="P71" i="63"/>
  <c r="O71" i="63"/>
  <c r="N71" i="63"/>
  <c r="P70" i="63"/>
  <c r="O70" i="63"/>
  <c r="N70" i="63"/>
  <c r="P67" i="63"/>
  <c r="O67" i="63"/>
  <c r="N67" i="63"/>
  <c r="P66" i="63"/>
  <c r="O66" i="63"/>
  <c r="N66" i="63"/>
  <c r="P64" i="63"/>
  <c r="O64" i="63"/>
  <c r="N64" i="63"/>
  <c r="P63" i="63"/>
  <c r="O63" i="63"/>
  <c r="N63" i="63"/>
  <c r="P61" i="63"/>
  <c r="O61" i="63"/>
  <c r="N61" i="63"/>
  <c r="P60" i="63"/>
  <c r="O60" i="63"/>
  <c r="N60" i="63"/>
  <c r="P57" i="63"/>
  <c r="O57" i="63"/>
  <c r="N57" i="63"/>
  <c r="P56" i="63"/>
  <c r="O56" i="63"/>
  <c r="N56" i="63"/>
  <c r="P54" i="63"/>
  <c r="O54" i="63"/>
  <c r="N54" i="63"/>
  <c r="P53" i="63"/>
  <c r="O53" i="63"/>
  <c r="N53" i="63"/>
  <c r="P51" i="63"/>
  <c r="O51" i="63"/>
  <c r="N51" i="63"/>
  <c r="P50" i="63"/>
  <c r="O50" i="63"/>
  <c r="N50" i="63"/>
  <c r="P39" i="63"/>
  <c r="O39" i="63"/>
  <c r="N39" i="63"/>
  <c r="P38" i="63"/>
  <c r="O38" i="63"/>
  <c r="N38" i="63"/>
  <c r="P36" i="63"/>
  <c r="O36" i="63"/>
  <c r="N36" i="63"/>
  <c r="P35" i="63"/>
  <c r="O35" i="63"/>
  <c r="N35" i="63"/>
  <c r="P33" i="63"/>
  <c r="O33" i="63"/>
  <c r="N33" i="63"/>
  <c r="P32" i="63"/>
  <c r="O32" i="63"/>
  <c r="N32" i="63"/>
  <c r="P29" i="63"/>
  <c r="O29" i="63"/>
  <c r="N29" i="63"/>
  <c r="P28" i="63"/>
  <c r="O28" i="63"/>
  <c r="N28" i="63"/>
  <c r="P26" i="63"/>
  <c r="O26" i="63"/>
  <c r="N26" i="63"/>
  <c r="P25" i="63"/>
  <c r="O25" i="63"/>
  <c r="N25" i="63"/>
  <c r="P536" i="63"/>
  <c r="O536" i="63"/>
  <c r="N536" i="63"/>
  <c r="P535" i="63"/>
  <c r="O535" i="63"/>
  <c r="N535" i="63"/>
  <c r="P534" i="63"/>
  <c r="O534" i="63"/>
  <c r="N534" i="63"/>
  <c r="P533" i="63"/>
  <c r="O533" i="63"/>
  <c r="N533" i="63"/>
  <c r="P532" i="63"/>
  <c r="O532" i="63"/>
  <c r="N532" i="63"/>
  <c r="P531" i="63"/>
  <c r="N531" i="63"/>
  <c r="P530" i="63"/>
  <c r="O530" i="63"/>
  <c r="N530" i="63"/>
  <c r="P528" i="63"/>
  <c r="O528" i="63"/>
  <c r="N528" i="63"/>
  <c r="P527" i="63"/>
  <c r="Q527" i="63" s="1"/>
  <c r="O527" i="63"/>
  <c r="P510" i="63"/>
  <c r="Q510" i="63" s="1"/>
  <c r="P508" i="63"/>
  <c r="Q508" i="63" s="1"/>
  <c r="P507" i="63"/>
  <c r="Q507" i="63" s="1"/>
  <c r="P506" i="63"/>
  <c r="Q506" i="63" s="1"/>
  <c r="P504" i="63"/>
  <c r="Q504" i="63" s="1"/>
  <c r="P502" i="63"/>
  <c r="Q502" i="63" s="1"/>
  <c r="P501" i="63"/>
  <c r="Q501" i="63" s="1"/>
  <c r="P500" i="63"/>
  <c r="Q500" i="63" s="1"/>
  <c r="P498" i="63"/>
  <c r="Q498" i="63" s="1"/>
  <c r="P497" i="63"/>
  <c r="Q497" i="63" s="1"/>
  <c r="P496" i="63"/>
  <c r="Q496" i="63" s="1"/>
  <c r="P494" i="63"/>
  <c r="Q494" i="63" s="1"/>
  <c r="P492" i="63"/>
  <c r="O492" i="63"/>
  <c r="N492" i="63"/>
  <c r="P491" i="63"/>
  <c r="O491" i="63"/>
  <c r="N491" i="63"/>
  <c r="P490" i="63"/>
  <c r="O490" i="63"/>
  <c r="N490" i="63"/>
  <c r="P488" i="63"/>
  <c r="O488" i="63"/>
  <c r="N488" i="63"/>
  <c r="P487" i="63"/>
  <c r="O487" i="63"/>
  <c r="N487" i="63"/>
  <c r="P486" i="63"/>
  <c r="O486" i="63"/>
  <c r="N486" i="63"/>
  <c r="P484" i="63"/>
  <c r="O484" i="63"/>
  <c r="N484" i="63"/>
  <c r="P481" i="63"/>
  <c r="Q481" i="63" s="1"/>
  <c r="P480" i="63"/>
  <c r="Q480" i="63" s="1"/>
  <c r="P478" i="63"/>
  <c r="Q478" i="63" s="1"/>
  <c r="P477" i="63"/>
  <c r="Q477" i="63" s="1"/>
  <c r="P476" i="63"/>
  <c r="Q476" i="63" s="1"/>
  <c r="O399" i="63"/>
  <c r="N399" i="63"/>
  <c r="O398" i="63"/>
  <c r="N398" i="63"/>
  <c r="O397" i="63"/>
  <c r="N397" i="63"/>
  <c r="O395" i="63"/>
  <c r="N395" i="63"/>
  <c r="O394" i="63"/>
  <c r="N394" i="63"/>
  <c r="O393" i="63"/>
  <c r="N393" i="63"/>
  <c r="O391" i="63"/>
  <c r="N391" i="63"/>
  <c r="O389" i="63"/>
  <c r="N389" i="63"/>
  <c r="O388" i="63"/>
  <c r="N388" i="63"/>
  <c r="O387" i="63"/>
  <c r="N387" i="63"/>
  <c r="O385" i="63"/>
  <c r="N385" i="63"/>
  <c r="O384" i="63"/>
  <c r="N384" i="63"/>
  <c r="O383" i="63"/>
  <c r="N383" i="63"/>
  <c r="P306" i="63"/>
  <c r="O306" i="63"/>
  <c r="N306" i="63"/>
  <c r="P305" i="63"/>
  <c r="O305" i="63"/>
  <c r="N305" i="63"/>
  <c r="P304" i="63"/>
  <c r="O304" i="63"/>
  <c r="N304" i="63"/>
  <c r="P302" i="63"/>
  <c r="O302" i="63"/>
  <c r="N302" i="63"/>
  <c r="P301" i="63"/>
  <c r="O301" i="63"/>
  <c r="N301" i="63"/>
  <c r="P300" i="63"/>
  <c r="O300" i="63"/>
  <c r="N300" i="63"/>
  <c r="P298" i="63"/>
  <c r="O298" i="63"/>
  <c r="N298" i="63"/>
  <c r="P295" i="63"/>
  <c r="O295" i="63"/>
  <c r="N295" i="63"/>
  <c r="P294" i="63"/>
  <c r="O294" i="63"/>
  <c r="N294" i="63"/>
  <c r="P293" i="63"/>
  <c r="O293" i="63"/>
  <c r="N293" i="63"/>
  <c r="P291" i="63"/>
  <c r="O291" i="63"/>
  <c r="N291" i="63"/>
  <c r="P290" i="63"/>
  <c r="O290" i="63"/>
  <c r="N290" i="63"/>
  <c r="P289" i="63"/>
  <c r="O289" i="63"/>
  <c r="N289" i="63"/>
  <c r="P287" i="63"/>
  <c r="O287" i="63"/>
  <c r="N287" i="63"/>
  <c r="P264" i="63"/>
  <c r="O264" i="63"/>
  <c r="N264" i="63"/>
  <c r="P263" i="63"/>
  <c r="O263" i="63"/>
  <c r="N263" i="63"/>
  <c r="P262" i="63"/>
  <c r="O262" i="63"/>
  <c r="N262" i="63"/>
  <c r="P260" i="63"/>
  <c r="O260" i="63"/>
  <c r="N260" i="63"/>
  <c r="P259" i="63"/>
  <c r="O259" i="63"/>
  <c r="N259" i="63"/>
  <c r="P258" i="63"/>
  <c r="O258" i="63"/>
  <c r="N258" i="63"/>
  <c r="P256" i="63"/>
  <c r="N222" i="63"/>
  <c r="Q222" i="63" s="1"/>
  <c r="N221" i="63"/>
  <c r="Q221" i="63" s="1"/>
  <c r="N218" i="63"/>
  <c r="Q218" i="63" s="1"/>
  <c r="N217" i="63"/>
  <c r="Q217" i="63" s="1"/>
  <c r="N216" i="63"/>
  <c r="Q216" i="63" s="1"/>
  <c r="P211" i="63"/>
  <c r="O211" i="63"/>
  <c r="N211" i="63"/>
  <c r="P210" i="63"/>
  <c r="O210" i="63"/>
  <c r="N210" i="63"/>
  <c r="P209" i="63"/>
  <c r="O209" i="63"/>
  <c r="N209" i="63"/>
  <c r="P207" i="63"/>
  <c r="O207" i="63"/>
  <c r="N207" i="63"/>
  <c r="P206" i="63"/>
  <c r="O206" i="63"/>
  <c r="N206" i="63"/>
  <c r="P205" i="63"/>
  <c r="O205" i="63"/>
  <c r="N205" i="63"/>
  <c r="P203" i="63"/>
  <c r="O203" i="63"/>
  <c r="N203" i="63"/>
  <c r="P201" i="63"/>
  <c r="O201" i="63"/>
  <c r="N201" i="63"/>
  <c r="P200" i="63"/>
  <c r="O200" i="63"/>
  <c r="N200" i="63"/>
  <c r="P199" i="63"/>
  <c r="O199" i="63"/>
  <c r="N199" i="63"/>
  <c r="P197" i="63"/>
  <c r="O197" i="63"/>
  <c r="N197" i="63"/>
  <c r="P196" i="63"/>
  <c r="O196" i="63"/>
  <c r="N196" i="63"/>
  <c r="P195" i="63"/>
  <c r="O195" i="63"/>
  <c r="N195" i="63"/>
  <c r="P193" i="63"/>
  <c r="O193" i="63"/>
  <c r="N193" i="63"/>
  <c r="P191" i="63"/>
  <c r="O191" i="63"/>
  <c r="N191" i="63"/>
  <c r="P190" i="63"/>
  <c r="O190" i="63"/>
  <c r="N190" i="63"/>
  <c r="P189" i="63"/>
  <c r="O189" i="63"/>
  <c r="N189" i="63"/>
  <c r="P187" i="63"/>
  <c r="O187" i="63"/>
  <c r="N187" i="63"/>
  <c r="P186" i="63"/>
  <c r="O186" i="63"/>
  <c r="N186" i="63"/>
  <c r="P185" i="63"/>
  <c r="O185" i="63"/>
  <c r="N185" i="63"/>
  <c r="P183" i="63"/>
  <c r="O183" i="63"/>
  <c r="N183" i="63"/>
  <c r="P138" i="63"/>
  <c r="O138" i="63"/>
  <c r="N138" i="63"/>
  <c r="P136" i="63"/>
  <c r="O136" i="63"/>
  <c r="N136" i="63"/>
  <c r="N135" i="63"/>
  <c r="Q135" i="63" s="1"/>
  <c r="P121" i="63"/>
  <c r="Q121" i="63" s="1"/>
  <c r="P120" i="63"/>
  <c r="Q120" i="63" s="1"/>
  <c r="P118" i="63"/>
  <c r="Q118" i="63" s="1"/>
  <c r="P117" i="63"/>
  <c r="Q117" i="63" s="1"/>
  <c r="P88" i="63"/>
  <c r="O88" i="63"/>
  <c r="N88" i="63"/>
  <c r="P87" i="63"/>
  <c r="O87" i="63"/>
  <c r="N87" i="63"/>
  <c r="P79" i="63"/>
  <c r="O79" i="63"/>
  <c r="N79" i="63"/>
  <c r="P78" i="63"/>
  <c r="O78" i="63"/>
  <c r="N78" i="63"/>
  <c r="P47" i="63"/>
  <c r="O47" i="63"/>
  <c r="N47" i="63"/>
  <c r="P46" i="63"/>
  <c r="O46" i="63"/>
  <c r="N46" i="63"/>
  <c r="P45" i="63"/>
  <c r="O45" i="63"/>
  <c r="N45" i="63"/>
  <c r="P43" i="63"/>
  <c r="O43" i="63"/>
  <c r="N43" i="63"/>
  <c r="P42" i="63"/>
  <c r="O42" i="63"/>
  <c r="N42" i="63"/>
  <c r="P41" i="63"/>
  <c r="O41" i="63"/>
  <c r="N41" i="63"/>
  <c r="P22" i="63"/>
  <c r="Q22" i="63" s="1"/>
  <c r="Q136" i="63" l="1"/>
  <c r="Q138" i="63"/>
  <c r="Q185" i="63"/>
  <c r="Q190" i="63"/>
  <c r="Q196" i="63"/>
  <c r="Q201" i="63"/>
  <c r="Q207" i="63"/>
  <c r="Q259" i="63"/>
  <c r="Q264" i="63"/>
  <c r="Q294" i="63"/>
  <c r="Q301" i="63"/>
  <c r="Q306" i="63"/>
  <c r="Q531" i="63"/>
  <c r="Q535" i="63"/>
  <c r="Q38" i="63"/>
  <c r="Q67" i="63"/>
  <c r="Q71" i="63"/>
  <c r="Q74" i="63"/>
  <c r="Q86" i="63"/>
  <c r="Q29" i="63"/>
  <c r="Q36" i="63"/>
  <c r="Q50" i="63"/>
  <c r="Q53" i="63"/>
  <c r="Q56" i="63"/>
  <c r="Q60" i="63"/>
  <c r="Q63" i="63"/>
  <c r="Q76" i="63"/>
  <c r="Q90" i="63"/>
  <c r="Q93" i="63"/>
  <c r="Q186" i="63"/>
  <c r="Q191" i="63"/>
  <c r="Q197" i="63"/>
  <c r="Q203" i="63"/>
  <c r="Q209" i="63"/>
  <c r="Q260" i="63"/>
  <c r="Q287" i="63"/>
  <c r="Q295" i="63"/>
  <c r="Q302" i="63"/>
  <c r="Q383" i="63"/>
  <c r="Q388" i="63"/>
  <c r="Q394" i="63"/>
  <c r="Q397" i="63"/>
  <c r="Q399" i="63"/>
  <c r="Q42" i="63"/>
  <c r="Q47" i="63"/>
  <c r="Q66" i="63"/>
  <c r="Q70" i="63"/>
  <c r="Q73" i="63"/>
  <c r="Q85" i="63"/>
  <c r="Q39" i="63"/>
  <c r="Q51" i="63"/>
  <c r="Q54" i="63"/>
  <c r="Q57" i="63"/>
  <c r="Q61" i="63"/>
  <c r="Q64" i="63"/>
  <c r="Q77" i="63"/>
  <c r="Q91" i="63"/>
  <c r="Q94" i="63"/>
  <c r="Q393" i="63"/>
  <c r="Q398" i="63"/>
  <c r="Q183" i="63"/>
  <c r="Q189" i="63"/>
  <c r="Q195" i="63"/>
  <c r="Q200" i="63"/>
  <c r="Q206" i="63"/>
  <c r="Q211" i="63"/>
  <c r="Q258" i="63"/>
  <c r="Q263" i="63"/>
  <c r="Q290" i="63"/>
  <c r="Q484" i="63"/>
  <c r="Q490" i="63"/>
  <c r="Q530" i="63"/>
  <c r="Q534" i="63"/>
  <c r="Q28" i="63"/>
  <c r="Q35" i="63"/>
  <c r="Q43" i="63"/>
  <c r="Q87" i="63"/>
  <c r="Q187" i="63"/>
  <c r="Q193" i="63"/>
  <c r="Q199" i="63"/>
  <c r="Q205" i="63"/>
  <c r="Q210" i="63"/>
  <c r="Q256" i="63"/>
  <c r="Q262" i="63"/>
  <c r="Q289" i="63"/>
  <c r="Q381" i="63"/>
  <c r="Q384" i="63"/>
  <c r="Q488" i="63"/>
  <c r="Q88" i="63"/>
  <c r="Q291" i="63"/>
  <c r="Q298" i="63"/>
  <c r="Q304" i="63"/>
  <c r="Q385" i="63"/>
  <c r="Q395" i="63"/>
  <c r="Q486" i="63"/>
  <c r="Q491" i="63"/>
  <c r="Q532" i="63"/>
  <c r="Q536" i="63"/>
  <c r="Q25" i="63"/>
  <c r="Q128" i="63" s="1"/>
  <c r="Q32" i="63"/>
  <c r="Q45" i="63"/>
  <c r="Q78" i="63"/>
  <c r="Q391" i="63"/>
  <c r="Q41" i="63"/>
  <c r="Q46" i="63"/>
  <c r="Q79" i="63"/>
  <c r="Q293" i="63"/>
  <c r="Q300" i="63"/>
  <c r="Q305" i="63"/>
  <c r="Q387" i="63"/>
  <c r="Q389" i="63"/>
  <c r="Q487" i="63"/>
  <c r="Q492" i="63"/>
  <c r="Q528" i="63"/>
  <c r="Q533" i="63"/>
  <c r="Q26" i="63"/>
  <c r="Q33" i="63"/>
  <c r="P186" i="30"/>
  <c r="O186" i="30"/>
  <c r="N186" i="30"/>
  <c r="P185" i="30"/>
  <c r="O185" i="30"/>
  <c r="N185" i="30"/>
  <c r="P184" i="30"/>
  <c r="O184" i="30"/>
  <c r="N184" i="30"/>
  <c r="P182" i="30"/>
  <c r="O182" i="30"/>
  <c r="N182" i="30"/>
  <c r="P181" i="30"/>
  <c r="O181" i="30"/>
  <c r="N181" i="30"/>
  <c r="P180" i="30"/>
  <c r="O180" i="30"/>
  <c r="N180" i="30"/>
  <c r="P178" i="30"/>
  <c r="O178" i="30"/>
  <c r="N178" i="30"/>
  <c r="P49" i="30"/>
  <c r="O49" i="30"/>
  <c r="N49" i="30"/>
  <c r="P48" i="30"/>
  <c r="O48" i="30"/>
  <c r="N48" i="30"/>
  <c r="P47" i="30"/>
  <c r="O47" i="30"/>
  <c r="N47" i="30"/>
  <c r="Q586" i="63" l="1"/>
  <c r="Q590" i="63" s="1"/>
  <c r="Q186" i="30"/>
  <c r="Q181" i="30"/>
  <c r="Q180" i="30"/>
  <c r="Q185" i="30"/>
  <c r="Q49" i="30"/>
  <c r="Q182" i="30"/>
  <c r="Q178" i="30"/>
  <c r="Q184" i="30"/>
  <c r="Q48" i="30"/>
  <c r="Q47" i="30"/>
  <c r="P335" i="30"/>
  <c r="O335" i="30"/>
  <c r="N335" i="30"/>
  <c r="P334" i="30"/>
  <c r="O334" i="30"/>
  <c r="N334" i="30"/>
  <c r="P333" i="30"/>
  <c r="O333" i="30"/>
  <c r="N333" i="30"/>
  <c r="P332" i="30"/>
  <c r="O332" i="30"/>
  <c r="N332" i="30"/>
  <c r="P331" i="30"/>
  <c r="O331" i="30"/>
  <c r="N331" i="30"/>
  <c r="P330" i="30"/>
  <c r="O330" i="30"/>
  <c r="N330" i="30"/>
  <c r="Q332" i="30" l="1"/>
  <c r="Q331" i="30"/>
  <c r="Q335" i="30"/>
  <c r="Q330" i="30"/>
  <c r="Q334" i="30"/>
  <c r="Q333" i="30"/>
  <c r="N51" i="30"/>
  <c r="N50" i="30"/>
  <c r="O51" i="30"/>
  <c r="O50" i="30"/>
  <c r="P51" i="30"/>
  <c r="P50" i="30"/>
  <c r="Q51" i="30" l="1"/>
  <c r="Q50" i="30"/>
  <c r="P70" i="30"/>
  <c r="Q70" i="30" s="1"/>
  <c r="O218" i="30" l="1"/>
  <c r="O174" i="30"/>
  <c r="P176" i="30" l="1"/>
  <c r="O176" i="30"/>
  <c r="N176" i="30"/>
  <c r="P175" i="30"/>
  <c r="O175" i="30"/>
  <c r="N175" i="30"/>
  <c r="P174" i="30"/>
  <c r="N174" i="30"/>
  <c r="P172" i="30"/>
  <c r="O172" i="30"/>
  <c r="N172" i="30"/>
  <c r="P171" i="30"/>
  <c r="O171" i="30"/>
  <c r="N171" i="30"/>
  <c r="P170" i="30"/>
  <c r="O170" i="30"/>
  <c r="N170" i="30"/>
  <c r="P168" i="30"/>
  <c r="O168" i="30"/>
  <c r="N168" i="30"/>
  <c r="P166" i="30"/>
  <c r="O166" i="30"/>
  <c r="N166" i="30"/>
  <c r="P165" i="30"/>
  <c r="O165" i="30"/>
  <c r="N165" i="30"/>
  <c r="P164" i="30"/>
  <c r="O164" i="30"/>
  <c r="N164" i="30"/>
  <c r="P162" i="30"/>
  <c r="O162" i="30"/>
  <c r="N162" i="30"/>
  <c r="P161" i="30"/>
  <c r="O161" i="30"/>
  <c r="N161" i="30"/>
  <c r="P160" i="30"/>
  <c r="O160" i="30"/>
  <c r="N160" i="30"/>
  <c r="P158" i="30"/>
  <c r="O158" i="30"/>
  <c r="N158" i="30"/>
  <c r="N98" i="30"/>
  <c r="O98" i="30"/>
  <c r="P98" i="30"/>
  <c r="N100" i="30"/>
  <c r="O100" i="30"/>
  <c r="P100" i="30"/>
  <c r="N101" i="30"/>
  <c r="O101" i="30"/>
  <c r="P101" i="30"/>
  <c r="N102" i="30"/>
  <c r="O102" i="30"/>
  <c r="P102" i="30"/>
  <c r="N104" i="30"/>
  <c r="O104" i="30"/>
  <c r="P104" i="30"/>
  <c r="N105" i="30"/>
  <c r="O105" i="30"/>
  <c r="P105" i="30"/>
  <c r="N106" i="30"/>
  <c r="O106" i="30"/>
  <c r="P106" i="30"/>
  <c r="P85" i="30"/>
  <c r="O85" i="30"/>
  <c r="N85" i="30"/>
  <c r="Q102" i="30" l="1"/>
  <c r="Q104" i="30"/>
  <c r="Q98" i="30"/>
  <c r="Q161" i="30"/>
  <c r="Q166" i="30"/>
  <c r="Q172" i="30"/>
  <c r="Q171" i="30"/>
  <c r="Q176" i="30"/>
  <c r="Q168" i="30"/>
  <c r="Q162" i="30"/>
  <c r="Q158" i="30"/>
  <c r="Q170" i="30"/>
  <c r="Q175" i="30"/>
  <c r="Q174" i="30"/>
  <c r="Q160" i="30"/>
  <c r="Q165" i="30"/>
  <c r="Q164" i="30"/>
  <c r="Q105" i="30"/>
  <c r="Q100" i="30"/>
  <c r="Q106" i="30"/>
  <c r="Q101" i="30"/>
  <c r="Q85" i="30"/>
  <c r="P206" i="30" l="1"/>
  <c r="O206" i="30"/>
  <c r="N206" i="30"/>
  <c r="P205" i="30"/>
  <c r="O205" i="30"/>
  <c r="N205" i="30"/>
  <c r="P204" i="30"/>
  <c r="O204" i="30"/>
  <c r="N204" i="30"/>
  <c r="P202" i="30"/>
  <c r="O202" i="30"/>
  <c r="N202" i="30"/>
  <c r="P201" i="30"/>
  <c r="O201" i="30"/>
  <c r="N201" i="30"/>
  <c r="P200" i="30"/>
  <c r="O200" i="30"/>
  <c r="N200" i="30"/>
  <c r="P198" i="30"/>
  <c r="O198" i="30"/>
  <c r="N198" i="30"/>
  <c r="N156" i="30"/>
  <c r="Q156" i="30" s="1"/>
  <c r="N155" i="30"/>
  <c r="Q155" i="30" s="1"/>
  <c r="N154" i="30"/>
  <c r="Q154" i="30" s="1"/>
  <c r="N152" i="30"/>
  <c r="Q152" i="30" s="1"/>
  <c r="N151" i="30"/>
  <c r="Q151" i="30" s="1"/>
  <c r="N150" i="30"/>
  <c r="Q150" i="30" s="1"/>
  <c r="N148" i="30"/>
  <c r="Q148" i="30" s="1"/>
  <c r="P58" i="30"/>
  <c r="O58" i="30"/>
  <c r="N58" i="30"/>
  <c r="P45" i="30"/>
  <c r="O45" i="30"/>
  <c r="N45" i="30"/>
  <c r="P44" i="30"/>
  <c r="O44" i="30"/>
  <c r="N44" i="30"/>
  <c r="P43" i="30"/>
  <c r="O43" i="30"/>
  <c r="N43" i="30"/>
  <c r="Q44" i="30" l="1"/>
  <c r="Q202" i="30"/>
  <c r="Q201" i="30"/>
  <c r="Q206" i="30"/>
  <c r="Q58" i="30"/>
  <c r="Q200" i="30"/>
  <c r="Q205" i="30"/>
  <c r="Q45" i="30"/>
  <c r="Q198" i="30"/>
  <c r="Q204" i="30"/>
  <c r="Q43" i="30"/>
  <c r="P326" i="30"/>
  <c r="O326" i="30"/>
  <c r="N326" i="30"/>
  <c r="H317" i="30"/>
  <c r="P317" i="30" l="1"/>
  <c r="Q317" i="30" s="1"/>
  <c r="Q326" i="30"/>
  <c r="P41" i="30" l="1"/>
  <c r="O41" i="30"/>
  <c r="N41" i="30"/>
  <c r="Q41" i="30" l="1"/>
  <c r="P327" i="30"/>
  <c r="O329" i="30"/>
  <c r="N329" i="30"/>
  <c r="O327" i="30"/>
  <c r="P286" i="30"/>
  <c r="Q286" i="30" s="1"/>
  <c r="P285" i="30"/>
  <c r="Q285" i="30" s="1"/>
  <c r="P284" i="30"/>
  <c r="Q284" i="30" s="1"/>
  <c r="P282" i="30"/>
  <c r="Q282" i="30" s="1"/>
  <c r="P281" i="30"/>
  <c r="Q281" i="30" s="1"/>
  <c r="P280" i="30"/>
  <c r="Q280" i="30" s="1"/>
  <c r="O276" i="30"/>
  <c r="N276" i="30"/>
  <c r="O275" i="30"/>
  <c r="N275" i="30"/>
  <c r="O274" i="30"/>
  <c r="N274" i="30"/>
  <c r="O272" i="30"/>
  <c r="N272" i="30"/>
  <c r="O271" i="30"/>
  <c r="N271" i="30"/>
  <c r="O270" i="30"/>
  <c r="N270" i="30"/>
  <c r="O268" i="30"/>
  <c r="N268" i="30"/>
  <c r="P116" i="30"/>
  <c r="P115" i="30"/>
  <c r="P114" i="30"/>
  <c r="P112" i="30"/>
  <c r="P111" i="30"/>
  <c r="P110" i="30"/>
  <c r="P108" i="30"/>
  <c r="Q327" i="30" l="1"/>
  <c r="N90" i="30"/>
  <c r="O90" i="30"/>
  <c r="N94" i="30"/>
  <c r="O94" i="30"/>
  <c r="N82" i="30"/>
  <c r="P33" i="30"/>
  <c r="O33" i="30"/>
  <c r="N33" i="30"/>
  <c r="P37" i="30"/>
  <c r="O37" i="30"/>
  <c r="N37" i="30"/>
  <c r="P29" i="30"/>
  <c r="O29" i="30"/>
  <c r="N29" i="30"/>
  <c r="Q90" i="30" l="1"/>
  <c r="Q94" i="30"/>
  <c r="Q33" i="30"/>
  <c r="Q37" i="30"/>
  <c r="Q29" i="30"/>
  <c r="P23" i="30" l="1"/>
  <c r="Q23" i="30" s="1"/>
  <c r="Q351" i="30"/>
  <c r="Q350" i="30"/>
  <c r="Q349" i="30"/>
  <c r="Q348" i="30"/>
  <c r="Q347" i="30"/>
  <c r="Q345" i="30"/>
  <c r="Q344" i="30"/>
  <c r="Q343" i="30"/>
  <c r="Q342" i="30"/>
  <c r="Q341" i="30"/>
  <c r="Q340" i="30"/>
  <c r="P329" i="30"/>
  <c r="Q329" i="30" s="1"/>
  <c r="P315" i="30"/>
  <c r="Q315" i="30" s="1"/>
  <c r="Q314" i="30"/>
  <c r="P312" i="30"/>
  <c r="Q312" i="30" s="1"/>
  <c r="P311" i="30"/>
  <c r="Q311" i="30" s="1"/>
  <c r="P310" i="30"/>
  <c r="Q310" i="30" s="1"/>
  <c r="P308" i="30"/>
  <c r="Q308" i="30" s="1"/>
  <c r="P306" i="30"/>
  <c r="Q306" i="30" s="1"/>
  <c r="P305" i="30"/>
  <c r="Q305" i="30" s="1"/>
  <c r="Q304" i="30"/>
  <c r="P302" i="30"/>
  <c r="Q302" i="30" s="1"/>
  <c r="Q301" i="30"/>
  <c r="P300" i="30"/>
  <c r="Q300" i="30" s="1"/>
  <c r="P296" i="30"/>
  <c r="O296" i="30"/>
  <c r="N296" i="30"/>
  <c r="P295" i="30"/>
  <c r="O295" i="30"/>
  <c r="N295" i="30"/>
  <c r="P294" i="30"/>
  <c r="O294" i="30"/>
  <c r="N294" i="30"/>
  <c r="P292" i="30"/>
  <c r="O292" i="30"/>
  <c r="N292" i="30"/>
  <c r="P291" i="30"/>
  <c r="O291" i="30"/>
  <c r="N291" i="30"/>
  <c r="N290" i="30"/>
  <c r="P288" i="30"/>
  <c r="O288" i="30"/>
  <c r="N288" i="30"/>
  <c r="P276" i="30"/>
  <c r="Q276" i="30" s="1"/>
  <c r="P275" i="30"/>
  <c r="Q275" i="30" s="1"/>
  <c r="P274" i="30"/>
  <c r="Q274" i="30" s="1"/>
  <c r="P272" i="30"/>
  <c r="Q272" i="30" s="1"/>
  <c r="P271" i="30"/>
  <c r="Q271" i="30" s="1"/>
  <c r="P270" i="30"/>
  <c r="Q270" i="30" s="1"/>
  <c r="P268" i="30"/>
  <c r="Q268" i="30" s="1"/>
  <c r="O266" i="30"/>
  <c r="N266" i="30"/>
  <c r="O265" i="30"/>
  <c r="N265" i="30"/>
  <c r="O264" i="30"/>
  <c r="N264" i="30"/>
  <c r="O262" i="30"/>
  <c r="N262" i="30"/>
  <c r="O261" i="30"/>
  <c r="N261" i="30"/>
  <c r="O260" i="30"/>
  <c r="N260" i="30"/>
  <c r="O258" i="30"/>
  <c r="N258" i="30"/>
  <c r="P256" i="30"/>
  <c r="Q256" i="30" s="1"/>
  <c r="P254" i="30"/>
  <c r="Q254" i="30" s="1"/>
  <c r="P252" i="30"/>
  <c r="Q252" i="30" s="1"/>
  <c r="P251" i="30"/>
  <c r="Q251" i="30" s="1"/>
  <c r="P248" i="30"/>
  <c r="Q248" i="30" s="1"/>
  <c r="O236" i="30"/>
  <c r="N236" i="30"/>
  <c r="O235" i="30"/>
  <c r="N235" i="30"/>
  <c r="O234" i="30"/>
  <c r="N234" i="30"/>
  <c r="O232" i="30"/>
  <c r="N232" i="30"/>
  <c r="O231" i="30"/>
  <c r="N231" i="30"/>
  <c r="O230" i="30"/>
  <c r="N230" i="30"/>
  <c r="O228" i="30"/>
  <c r="N228" i="30"/>
  <c r="O226" i="30"/>
  <c r="N226" i="30"/>
  <c r="O225" i="30"/>
  <c r="N225" i="30"/>
  <c r="O224" i="30"/>
  <c r="N224" i="30"/>
  <c r="O222" i="30"/>
  <c r="N222" i="30"/>
  <c r="O220" i="30"/>
  <c r="N220" i="30"/>
  <c r="N218" i="30"/>
  <c r="O216" i="30"/>
  <c r="N216" i="30"/>
  <c r="O215" i="30"/>
  <c r="O214" i="30"/>
  <c r="N214" i="30"/>
  <c r="O212" i="30"/>
  <c r="N212" i="30"/>
  <c r="O211" i="30"/>
  <c r="O210" i="30"/>
  <c r="N210" i="30"/>
  <c r="P196" i="30"/>
  <c r="O196" i="30"/>
  <c r="N196" i="30"/>
  <c r="P195" i="30"/>
  <c r="O195" i="30"/>
  <c r="N195" i="30"/>
  <c r="P194" i="30"/>
  <c r="O194" i="30"/>
  <c r="N194" i="30"/>
  <c r="P192" i="30"/>
  <c r="O192" i="30"/>
  <c r="N192" i="30"/>
  <c r="P191" i="30"/>
  <c r="O191" i="30"/>
  <c r="N191" i="30"/>
  <c r="P190" i="30"/>
  <c r="O190" i="30"/>
  <c r="N190" i="30"/>
  <c r="P188" i="30"/>
  <c r="O188" i="30"/>
  <c r="N188" i="30"/>
  <c r="P136" i="30"/>
  <c r="O136" i="30"/>
  <c r="N136" i="30"/>
  <c r="P135" i="30"/>
  <c r="O135" i="30"/>
  <c r="N135" i="30"/>
  <c r="P134" i="30"/>
  <c r="O134" i="30"/>
  <c r="N134" i="30"/>
  <c r="P132" i="30"/>
  <c r="O132" i="30"/>
  <c r="N132" i="30"/>
  <c r="P131" i="30"/>
  <c r="O131" i="30"/>
  <c r="N131" i="30"/>
  <c r="P130" i="30"/>
  <c r="O130" i="30"/>
  <c r="N130" i="30"/>
  <c r="P128" i="30"/>
  <c r="O128" i="30"/>
  <c r="N128" i="30"/>
  <c r="P126" i="30"/>
  <c r="O126" i="30"/>
  <c r="N126" i="30"/>
  <c r="P125" i="30"/>
  <c r="O125" i="30"/>
  <c r="N125" i="30"/>
  <c r="P124" i="30"/>
  <c r="O124" i="30"/>
  <c r="N124" i="30"/>
  <c r="P122" i="30"/>
  <c r="O122" i="30"/>
  <c r="N122" i="30"/>
  <c r="P121" i="30"/>
  <c r="O121" i="30"/>
  <c r="N121" i="30"/>
  <c r="P120" i="30"/>
  <c r="O120" i="30"/>
  <c r="N120" i="30"/>
  <c r="P118" i="30"/>
  <c r="O118" i="30"/>
  <c r="N118" i="30"/>
  <c r="O116" i="30"/>
  <c r="N116" i="30"/>
  <c r="Q116" i="30" s="1"/>
  <c r="O115" i="30"/>
  <c r="N115" i="30"/>
  <c r="Q115" i="30" s="1"/>
  <c r="O114" i="30"/>
  <c r="N114" i="30"/>
  <c r="Q114" i="30" s="1"/>
  <c r="O112" i="30"/>
  <c r="N112" i="30"/>
  <c r="Q112" i="30" s="1"/>
  <c r="O111" i="30"/>
  <c r="N111" i="30"/>
  <c r="Q111" i="30" s="1"/>
  <c r="O110" i="30"/>
  <c r="N110" i="30"/>
  <c r="Q110" i="30" s="1"/>
  <c r="O108" i="30"/>
  <c r="N108" i="30"/>
  <c r="Q108" i="30" s="1"/>
  <c r="N146" i="30"/>
  <c r="Q146" i="30" s="1"/>
  <c r="N144" i="30"/>
  <c r="Q144" i="30" s="1"/>
  <c r="N142" i="30"/>
  <c r="Q142" i="30" s="1"/>
  <c r="N141" i="30"/>
  <c r="Q141" i="30" s="1"/>
  <c r="N140" i="30"/>
  <c r="Q140" i="30" s="1"/>
  <c r="O96" i="30"/>
  <c r="N96" i="30"/>
  <c r="O95" i="30"/>
  <c r="N95" i="30"/>
  <c r="O92" i="30"/>
  <c r="N92" i="30"/>
  <c r="O91" i="30"/>
  <c r="N91" i="30"/>
  <c r="O88" i="30"/>
  <c r="N88" i="30"/>
  <c r="P83" i="30"/>
  <c r="O83" i="30"/>
  <c r="N83" i="30"/>
  <c r="Q82" i="30"/>
  <c r="P66" i="30"/>
  <c r="O66" i="30"/>
  <c r="N66" i="30"/>
  <c r="P65" i="30"/>
  <c r="O65" i="30"/>
  <c r="N65" i="30"/>
  <c r="P57" i="30"/>
  <c r="O57" i="30"/>
  <c r="N57" i="30"/>
  <c r="P56" i="30"/>
  <c r="O56" i="30"/>
  <c r="N56" i="30"/>
  <c r="P55" i="30"/>
  <c r="O55" i="30"/>
  <c r="N55" i="30"/>
  <c r="P54" i="30"/>
  <c r="O54" i="30"/>
  <c r="N54" i="30"/>
  <c r="P40" i="30"/>
  <c r="O40" i="30"/>
  <c r="N40" i="30"/>
  <c r="P39" i="30"/>
  <c r="O39" i="30"/>
  <c r="N39" i="30"/>
  <c r="P36" i="30"/>
  <c r="O36" i="30"/>
  <c r="N36" i="30"/>
  <c r="P35" i="30"/>
  <c r="O35" i="30"/>
  <c r="N35" i="30"/>
  <c r="P32" i="30"/>
  <c r="O32" i="30"/>
  <c r="N32" i="30"/>
  <c r="P31" i="30"/>
  <c r="O31" i="30"/>
  <c r="N31" i="30"/>
  <c r="P28" i="30"/>
  <c r="O28" i="30"/>
  <c r="N28" i="30"/>
  <c r="P27" i="30"/>
  <c r="O27" i="30"/>
  <c r="N27" i="30"/>
  <c r="P25" i="30"/>
  <c r="O25" i="30"/>
  <c r="N25" i="30"/>
  <c r="P24" i="30"/>
  <c r="O24" i="30"/>
  <c r="N24" i="30"/>
  <c r="P22" i="30"/>
  <c r="Q22" i="30" s="1"/>
  <c r="Q291" i="30" l="1"/>
  <c r="Q258" i="30"/>
  <c r="Q261" i="30"/>
  <c r="Q120" i="30"/>
  <c r="Q125" i="30"/>
  <c r="Q131" i="30"/>
  <c r="Q136" i="30"/>
  <c r="Q192" i="30"/>
  <c r="Q208" i="30"/>
  <c r="Q211" i="30"/>
  <c r="Q214" i="30"/>
  <c r="Q216" i="30"/>
  <c r="Q218" i="30"/>
  <c r="Q224" i="30"/>
  <c r="Q226" i="30"/>
  <c r="Q228" i="30"/>
  <c r="Q231" i="30"/>
  <c r="Q234" i="30"/>
  <c r="Q236" i="30"/>
  <c r="Q121" i="30"/>
  <c r="Q126" i="30"/>
  <c r="Q132" i="30"/>
  <c r="Q188" i="30"/>
  <c r="Q194" i="30"/>
  <c r="Q122" i="30"/>
  <c r="Q128" i="30"/>
  <c r="Q134" i="30"/>
  <c r="Q190" i="30"/>
  <c r="Q195" i="30"/>
  <c r="Q210" i="30"/>
  <c r="Q212" i="30"/>
  <c r="Q215" i="30"/>
  <c r="Q220" i="30"/>
  <c r="Q222" i="30"/>
  <c r="Q225" i="30"/>
  <c r="Q230" i="30"/>
  <c r="Q232" i="30"/>
  <c r="Q235" i="30"/>
  <c r="Q118" i="30"/>
  <c r="Q124" i="30"/>
  <c r="Q130" i="30"/>
  <c r="Q135" i="30"/>
  <c r="Q191" i="30"/>
  <c r="Q196" i="30"/>
  <c r="Q290" i="30"/>
  <c r="Q292" i="30"/>
  <c r="Q295" i="30"/>
  <c r="Q260" i="30"/>
  <c r="Q83" i="30"/>
  <c r="Q55" i="30"/>
  <c r="Q66" i="30"/>
  <c r="Q266" i="30"/>
  <c r="Q36" i="30"/>
  <c r="Q92" i="30"/>
  <c r="Q294" i="30"/>
  <c r="Q28" i="30"/>
  <c r="Q24" i="30"/>
  <c r="Q32" i="30"/>
  <c r="Q27" i="30"/>
  <c r="Q31" i="30"/>
  <c r="Q296" i="30"/>
  <c r="Q288" i="30"/>
  <c r="Q265" i="30"/>
  <c r="Q264" i="30"/>
  <c r="Q262" i="30"/>
  <c r="Q95" i="30"/>
  <c r="Q91" i="30"/>
  <c r="Q96" i="30"/>
  <c r="Q88" i="30"/>
  <c r="Q54" i="30"/>
  <c r="Q40" i="30"/>
  <c r="Q39" i="30"/>
  <c r="Q35" i="30"/>
  <c r="Q25" i="30"/>
  <c r="Q65" i="30"/>
  <c r="Q57" i="30"/>
  <c r="Q56" i="30"/>
  <c r="Q75" i="30" l="1"/>
  <c r="Q352" i="30"/>
  <c r="Q356" i="30" l="1"/>
</calcChain>
</file>

<file path=xl/sharedStrings.xml><?xml version="1.0" encoding="utf-8"?>
<sst xmlns="http://schemas.openxmlformats.org/spreadsheetml/2006/main" count="970" uniqueCount="166">
  <si>
    <t>Structured products</t>
  </si>
  <si>
    <t>Other non-contractual obligations</t>
  </si>
  <si>
    <t>Non-financial corporates</t>
  </si>
  <si>
    <t>&lt; 3 months</t>
  </si>
  <si>
    <t>All other off balance-sheet obligations not included in the above categories</t>
  </si>
  <si>
    <t>Central banks</t>
  </si>
  <si>
    <t>Amount</t>
  </si>
  <si>
    <t>≥ 3 months to &lt; 6 months</t>
  </si>
  <si>
    <t>≥ 6 months to &lt; 9 months</t>
  </si>
  <si>
    <t>≥ 9 months to &lt; 1 year</t>
  </si>
  <si>
    <t>≥1 year</t>
  </si>
  <si>
    <t xml:space="preserve">Non-contractual obligations, such as: </t>
  </si>
  <si>
    <t>Managed funds</t>
  </si>
  <si>
    <t>Coins and banknotes</t>
  </si>
  <si>
    <t>Trade finance-related obligations (including guarantees and letters of credit)</t>
  </si>
  <si>
    <t>Guarantees and letters of credit unrelated to trade finance obligations</t>
  </si>
  <si>
    <t>"Stable" (as defined in the LCR) demand and/or term deposits from retail and small business customers</t>
  </si>
  <si>
    <t>"Less stable" (as defined in the LCR) demand and/or term deposits from retail and small business customers</t>
  </si>
  <si>
    <t>Statutory minimum deposits from members of an institutional network of cooperative banks</t>
  </si>
  <si>
    <t>Other deposits from members of an institutional network of cooperative banks</t>
  </si>
  <si>
    <t>Net derivatives payables</t>
  </si>
  <si>
    <t>Total ASF</t>
  </si>
  <si>
    <t>RSF Factor btwn 6 months and 1 year</t>
  </si>
  <si>
    <t>RSF Factor ≥ 1 year</t>
  </si>
  <si>
    <t>Calculated RSF btwn 6 months and 1 year</t>
  </si>
  <si>
    <t>Calculated RSF ≥ 1 year</t>
  </si>
  <si>
    <t>Calculated Total RSF</t>
  </si>
  <si>
    <t>Unencumbered</t>
  </si>
  <si>
    <t>Net derivatives receivables</t>
  </si>
  <si>
    <t>Irrevocable or conditionally revocable liquidity facilities</t>
  </si>
  <si>
    <t>Irrevocable or conditionally revocable credit facilities</t>
  </si>
  <si>
    <t>Total RSF</t>
  </si>
  <si>
    <t>Net stable funding ratio</t>
  </si>
  <si>
    <t>All other liabilities and equity categories not included above</t>
  </si>
  <si>
    <t>ASF factor</t>
  </si>
  <si>
    <t>Calculated ASF</t>
  </si>
  <si>
    <t>&lt; 6 months</t>
  </si>
  <si>
    <t>≥ 1 year</t>
  </si>
  <si>
    <t>RSF factor</t>
  </si>
  <si>
    <t>Calculated RSF</t>
  </si>
  <si>
    <t xml:space="preserve">RSF 
factor </t>
  </si>
  <si>
    <t>Calculated total RSF</t>
  </si>
  <si>
    <t>Encumbered for periods ≥ 1 year</t>
  </si>
  <si>
    <t>Deferred tax liabilities (DTLs)</t>
  </si>
  <si>
    <t>Minority interest</t>
  </si>
  <si>
    <t>≥ 6 months to &lt; 1 year</t>
  </si>
  <si>
    <t>Sovereigns/PSEs/MDBs/NDBs</t>
  </si>
  <si>
    <t>Encumbered for periods &lt; 6 months</t>
  </si>
  <si>
    <t>Encumbered for periods ≥ 6 months to &lt; 1 year</t>
  </si>
  <si>
    <t>Defaulted securities and non-performing loans</t>
  </si>
  <si>
    <t>Intangible assets</t>
  </si>
  <si>
    <t>Deferred tax assets (DTAs)</t>
  </si>
  <si>
    <t>Capital instruments not included above with an effective residual maturity of one year or more</t>
  </si>
  <si>
    <t>Unconditionally revocable liquidity facilities</t>
  </si>
  <si>
    <t>Unconditionally revocable credit facilities</t>
  </si>
  <si>
    <t>Group / Single Entities (without group structure)</t>
  </si>
  <si>
    <t>Amounts in 1'000 CHF</t>
  </si>
  <si>
    <t>Net Stable Funding Ratio (NSFR)</t>
  </si>
  <si>
    <t>A. AVAILABLE STABLE FUNDING</t>
  </si>
  <si>
    <t>B. REQUIRED STABLE FUNDING</t>
  </si>
  <si>
    <t>C. NSFR</t>
  </si>
  <si>
    <t>B.1. On balance-sheet items</t>
  </si>
  <si>
    <t>B.2. Off balance-sheet items</t>
  </si>
  <si>
    <t>Pension liabilities</t>
  </si>
  <si>
    <t>Amounts due under unit-linked investment contracts</t>
  </si>
  <si>
    <t>Prime brokerage payables</t>
  </si>
  <si>
    <t>Cash collateral on derivative and non-derivative instruments</t>
  </si>
  <si>
    <t>Encumbered with counterparties other than central banks, of which:</t>
  </si>
  <si>
    <t>Encumbered for central bank liquidity operations, of which:</t>
  </si>
  <si>
    <t>whereof Derivative Assets</t>
  </si>
  <si>
    <t>whereof Cash Variation Margin Received</t>
  </si>
  <si>
    <t>whereof Derivative Liabilities</t>
  </si>
  <si>
    <t>whereof All Variation Margin Posted</t>
  </si>
  <si>
    <t>operational deposit (as defined in the LCR)</t>
  </si>
  <si>
    <t>non-operational deposit (as defined in the LCR)</t>
  </si>
  <si>
    <t>non-deposit unsecured funding</t>
  </si>
  <si>
    <t>Unsecured funding from central banks, of which</t>
  </si>
  <si>
    <t>Unsecured funding from non-financial corporates, of which:</t>
  </si>
  <si>
    <t xml:space="preserve">Unsecured funding from sovereigns/PSEs/MDBs/NDBs, of which: </t>
  </si>
  <si>
    <t>central bank reserves that can be drawn in times of stress</t>
  </si>
  <si>
    <t>third parties</t>
  </si>
  <si>
    <t>intercompany counterparties</t>
  </si>
  <si>
    <t>third parties, of which:</t>
  </si>
  <si>
    <t>intercompany counterparties, of which:</t>
  </si>
  <si>
    <t>Unsecured funding from other financial institutions, of which:</t>
  </si>
  <si>
    <t>operational deposit (as defined in the LCR), of which:</t>
  </si>
  <si>
    <t>non-operational deposit (as defined in the LCR), of which:</t>
  </si>
  <si>
    <t>non-deposit unsecured funding, of which:</t>
  </si>
  <si>
    <t>Unsecured funding from other legal entities, of which:</t>
  </si>
  <si>
    <t>Other financial institutions, of which:</t>
  </si>
  <si>
    <t>Other legal entities, of which:</t>
  </si>
  <si>
    <t>Unsecured funding from banks, of which:</t>
  </si>
  <si>
    <t>Banks</t>
  </si>
  <si>
    <r>
      <t>Tier 1 and Tier 2 capital (Basel III 20</t>
    </r>
    <r>
      <rPr>
        <sz val="10"/>
        <rFont val="Arial"/>
        <family val="2"/>
      </rPr>
      <t>19), before the application of capital deductions and excluding the proportion of Tier 2 instruments with residual maturity of less than one year</t>
    </r>
  </si>
  <si>
    <t>Other financial institutions</t>
  </si>
  <si>
    <t>"Trade date" receivables arising form sales of financial instruments, foreign currencies and commodities.</t>
  </si>
  <si>
    <t>Prime brokerage receivables</t>
  </si>
  <si>
    <t>All other assets not included in above categories that qualify for 100% treatment</t>
  </si>
  <si>
    <t>Fixed assets</t>
  </si>
  <si>
    <t>Items deducted from regulatory capital</t>
  </si>
  <si>
    <t>Retained interest</t>
  </si>
  <si>
    <t>"Trade date" payables arising from purchases of financial instruments, foreign currencies and commodities</t>
  </si>
  <si>
    <t>Other liability and equity categories not included above, of which:</t>
  </si>
  <si>
    <t>Secured borrowings and liabilities (including secured term deposits), of which:</t>
  </si>
  <si>
    <t>Non-exchange-traded equities</t>
  </si>
  <si>
    <r>
      <t xml:space="preserve">Total </t>
    </r>
    <r>
      <rPr>
        <sz val="10"/>
        <rFont val="Arial"/>
        <family val="2"/>
      </rPr>
      <t>central bank reserves, of which:</t>
    </r>
  </si>
  <si>
    <r>
      <t xml:space="preserve">Securities eligible for </t>
    </r>
    <r>
      <rPr>
        <sz val="10"/>
        <rFont val="Arial"/>
        <family val="2"/>
      </rPr>
      <t>Level 1 of the LCR stock of liquid assets, of which:</t>
    </r>
  </si>
  <si>
    <r>
      <t xml:space="preserve">Loans to </t>
    </r>
    <r>
      <rPr>
        <sz val="10"/>
        <rFont val="Arial"/>
        <family val="2"/>
      </rPr>
      <t>banks with residual maturity of less than six months and that are secured against Level 1 assets, which can be rehypothecated, of which:</t>
    </r>
  </si>
  <si>
    <r>
      <t xml:space="preserve">Loans to </t>
    </r>
    <r>
      <rPr>
        <sz val="10"/>
        <rFont val="Arial"/>
        <family val="2"/>
      </rPr>
      <t>other financial institutions with residual maturity of less than six months and that are secured against Level 1 assets, which can be rehypothecated, of which:</t>
    </r>
  </si>
  <si>
    <r>
      <t xml:space="preserve">Other loans to </t>
    </r>
    <r>
      <rPr>
        <sz val="10"/>
        <rFont val="Arial"/>
        <family val="2"/>
      </rPr>
      <t>banks not included above, of which:</t>
    </r>
  </si>
  <si>
    <r>
      <t xml:space="preserve">Other loans to </t>
    </r>
    <r>
      <rPr>
        <sz val="10"/>
        <rFont val="Arial"/>
        <family val="2"/>
      </rPr>
      <t>other financial institutions not included above, of which:</t>
    </r>
  </si>
  <si>
    <r>
      <rPr>
        <sz val="10"/>
        <rFont val="Arial"/>
        <family val="2"/>
      </rPr>
      <t xml:space="preserve">Short-term unsecured instruments and transactions with outstanding maturities of less than one year, of which: </t>
    </r>
  </si>
  <si>
    <r>
      <t xml:space="preserve">Securities held where the institution has an </t>
    </r>
    <r>
      <rPr>
        <sz val="10"/>
        <rFont val="Arial"/>
        <family val="2"/>
      </rPr>
      <t>offsetting reverse repurchase transaction when the security on each transaction has the same unique identifier (eg ISIN number or CUSIP) and such securities are reported on the balance sheet of the reporting institutions, of which:</t>
    </r>
  </si>
  <si>
    <r>
      <t xml:space="preserve">Deposits held at </t>
    </r>
    <r>
      <rPr>
        <sz val="10"/>
        <rFont val="Arial"/>
        <family val="2"/>
      </rPr>
      <t>banks for operational purposes, of which:</t>
    </r>
  </si>
  <si>
    <r>
      <t xml:space="preserve">Deposits held at </t>
    </r>
    <r>
      <rPr>
        <sz val="10"/>
        <rFont val="Arial"/>
        <family val="2"/>
      </rPr>
      <t>other financial institutions for operational purposes, of which:</t>
    </r>
  </si>
  <si>
    <r>
      <t xml:space="preserve">Loans to </t>
    </r>
    <r>
      <rPr>
        <sz val="10"/>
        <rFont val="Arial"/>
        <family val="2"/>
      </rPr>
      <t>non-financial corporate clients with residual maturities less than one year, of which:</t>
    </r>
  </si>
  <si>
    <r>
      <t xml:space="preserve">Loans to </t>
    </r>
    <r>
      <rPr>
        <sz val="10"/>
        <rFont val="Arial"/>
        <family val="2"/>
      </rPr>
      <t>sovereigns and PSEs with a residual maturity of less than one year, of which:</t>
    </r>
  </si>
  <si>
    <r>
      <rPr>
        <sz val="10"/>
        <rFont val="Arial"/>
        <family val="2"/>
      </rPr>
      <t>Other loans, excluding loans to financial institutions, with a residual maturity of one year or greater that would qualify for the 35% or lower risk weight under the Basel II standardised approach for credit risk, of which:</t>
    </r>
  </si>
  <si>
    <r>
      <t xml:space="preserve">Loans to </t>
    </r>
    <r>
      <rPr>
        <sz val="10"/>
        <rFont val="Arial"/>
        <family val="2"/>
      </rPr>
      <t>retail and small business customers (excluding residential mortgages reported above) with a residual maturity of less than one year, of which:</t>
    </r>
  </si>
  <si>
    <r>
      <rPr>
        <sz val="10"/>
        <rFont val="Arial"/>
        <family val="2"/>
      </rPr>
      <t>Performing loans (except loans to financial institutions and loans reported in above categories) with risk weights greater than 35% under the Basel II standardised approach for credit risk, of which:</t>
    </r>
  </si>
  <si>
    <r>
      <rPr>
        <sz val="10"/>
        <rFont val="Arial"/>
        <family val="2"/>
      </rPr>
      <t>Non-HQLA exchange traded equities, of which:</t>
    </r>
  </si>
  <si>
    <r>
      <rPr>
        <sz val="10"/>
        <rFont val="Arial"/>
        <family val="2"/>
      </rPr>
      <t>Gold, of which:</t>
    </r>
  </si>
  <si>
    <r>
      <rPr>
        <sz val="10"/>
        <rFont val="Arial"/>
        <family val="2"/>
      </rPr>
      <t>Physical traded commodities other than gold, of which:</t>
    </r>
  </si>
  <si>
    <r>
      <rPr>
        <sz val="10"/>
        <rFont val="Arial"/>
        <family val="2"/>
      </rPr>
      <t>Derivative Liabilities (20%)</t>
    </r>
  </si>
  <si>
    <r>
      <rPr>
        <sz val="10"/>
        <rFont val="Arial"/>
        <family val="2"/>
      </rPr>
      <t>All other assets not included in above categories that qualify for 100% treatment, of which:</t>
    </r>
  </si>
  <si>
    <r>
      <t>Debt-buy back requests (incl</t>
    </r>
    <r>
      <rPr>
        <sz val="10"/>
        <rFont val="Arial"/>
        <family val="2"/>
      </rPr>
      <t>uding related conduits)</t>
    </r>
  </si>
  <si>
    <t>Other legal entities</t>
  </si>
  <si>
    <t>All claims to central banks with residual maturities less than one year, of which:</t>
  </si>
  <si>
    <t>Loans to other legal entities not included above, of which:</t>
  </si>
  <si>
    <t>"Stable" (as defined in the LCR) demand and/or term deposits from retail and small business customers, of which:</t>
  </si>
  <si>
    <t>"Less stable" (as defined in the LCR) demand and/or term deposits from retail and small business customers, of which:</t>
  </si>
  <si>
    <t>Non-financial corporates, of which:</t>
  </si>
  <si>
    <t>Banks, of which:</t>
  </si>
  <si>
    <t>Retail and small business customers</t>
  </si>
  <si>
    <t>Retail and small business customers, of which:</t>
  </si>
  <si>
    <t>Net derivatives payables, of which:</t>
  </si>
  <si>
    <t>Deferred tax liabilities (DTLs), of which:</t>
  </si>
  <si>
    <t>Minority interest, of which:</t>
  </si>
  <si>
    <t>Securities eligible for Level 2b of the LCR stock of liquid assets, of which:</t>
  </si>
  <si>
    <t>Securities eligible for Level 2a of the LCR stock of liquid assets, of which:</t>
  </si>
  <si>
    <t>Net derivatives receivables, of which:</t>
  </si>
  <si>
    <r>
      <t>Irrevocable or conditionally revocable liquidity facilities</t>
    </r>
    <r>
      <rPr>
        <sz val="10"/>
        <rFont val="Arial"/>
        <family val="2"/>
      </rPr>
      <t>, of which:</t>
    </r>
  </si>
  <si>
    <r>
      <t>Irrevocable or conditionally revocable credit facilities</t>
    </r>
    <r>
      <rPr>
        <sz val="10"/>
        <rFont val="Arial"/>
        <family val="2"/>
      </rPr>
      <t>, of which:</t>
    </r>
  </si>
  <si>
    <r>
      <t>Unconditionally revocable liquidity facilities</t>
    </r>
    <r>
      <rPr>
        <sz val="10"/>
        <rFont val="Arial"/>
        <family val="2"/>
      </rPr>
      <t>, of which:</t>
    </r>
  </si>
  <si>
    <r>
      <t>Unconditionally revocable credit facilities</t>
    </r>
    <r>
      <rPr>
        <sz val="10"/>
        <rFont val="Arial"/>
        <family val="2"/>
      </rPr>
      <t>, of which:</t>
    </r>
  </si>
  <si>
    <r>
      <t>Trade finance-related obligations (including guarantees and letters of credit)</t>
    </r>
    <r>
      <rPr>
        <sz val="10"/>
        <rFont val="Arial"/>
        <family val="2"/>
      </rPr>
      <t>, of which:</t>
    </r>
  </si>
  <si>
    <r>
      <t>Guarantees and letters of credit unrelated to trade finance obligations</t>
    </r>
    <r>
      <rPr>
        <sz val="10"/>
        <rFont val="Arial"/>
        <family val="2"/>
      </rPr>
      <t>, of which:</t>
    </r>
  </si>
  <si>
    <r>
      <t>Debt-buy back requests (incl</t>
    </r>
    <r>
      <rPr>
        <sz val="10"/>
        <rFont val="Arial"/>
        <family val="2"/>
      </rPr>
      <t>uding related conduits), of which:</t>
    </r>
  </si>
  <si>
    <r>
      <t>Structured products</t>
    </r>
    <r>
      <rPr>
        <sz val="10"/>
        <rFont val="Arial"/>
        <family val="2"/>
      </rPr>
      <t>, of which:</t>
    </r>
  </si>
  <si>
    <r>
      <t>Managed funds</t>
    </r>
    <r>
      <rPr>
        <sz val="10"/>
        <rFont val="Arial"/>
        <family val="2"/>
      </rPr>
      <t>, of which:</t>
    </r>
  </si>
  <si>
    <r>
      <t>Other non-contractual obligations</t>
    </r>
    <r>
      <rPr>
        <sz val="10"/>
        <rFont val="Arial"/>
        <family val="2"/>
      </rPr>
      <t>, of which:</t>
    </r>
  </si>
  <si>
    <r>
      <t>All other off balance-sheet obligations not included in the above categories</t>
    </r>
    <r>
      <rPr>
        <sz val="10"/>
        <rFont val="Arial"/>
        <family val="2"/>
      </rPr>
      <t>, of which:</t>
    </r>
  </si>
  <si>
    <r>
      <t xml:space="preserve">Other loans to </t>
    </r>
    <r>
      <rPr>
        <sz val="10"/>
        <rFont val="Arial"/>
        <family val="2"/>
      </rPr>
      <t>banks not included above, of which:</t>
    </r>
  </si>
  <si>
    <r>
      <t xml:space="preserve">Other loans to </t>
    </r>
    <r>
      <rPr>
        <sz val="10"/>
        <rFont val="Arial"/>
        <family val="2"/>
      </rPr>
      <t>other financial institutions not included above, of which:</t>
    </r>
  </si>
  <si>
    <r>
      <t xml:space="preserve">Deposits held at </t>
    </r>
    <r>
      <rPr>
        <sz val="10"/>
        <rFont val="Arial"/>
        <family val="2"/>
      </rPr>
      <t>banks for operational purposes, of which:</t>
    </r>
  </si>
  <si>
    <t>All other assets not included in above categories</t>
  </si>
  <si>
    <t>Residential mortgages of any maturity that would qualify for the 35% or lower risk weight under the Basel II standardised approach for credit risk, of which:</t>
  </si>
  <si>
    <t>Interdependent liabilities</t>
  </si>
  <si>
    <t>Interdependent assets</t>
  </si>
  <si>
    <t>Total initial margin received</t>
  </si>
  <si>
    <t>Total initial margin received according to residual maturity of associated derivative contract(s)</t>
  </si>
  <si>
    <t>Initial margin posted on behalf of a customer</t>
  </si>
  <si>
    <t>IM posted on bank’s own behalf and cash or other assets provided to CCPs for default fund</t>
  </si>
  <si>
    <t>whereof cash or other assets provided to CCPs for default fund</t>
  </si>
  <si>
    <t>Initial margin posted on bank`s own behalf according to residual maturity of associated derivative contract(s)</t>
  </si>
  <si>
    <t>Non-HQLA securities not in default, of which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</si>
</sst>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quot;Sfr.&quot;* #,##0_-;\-&quot;Sfr.&quot;* #,##0_-;_-&quot;Sfr.&quot;* &quot;-&quot;_-;_-@_-"/>
    <numFmt numFmtId="165" formatCode="_-* #,##0_-;\-* #,##0_-;_-* &quot;-&quot;_-;_-@_-"/>
    <numFmt numFmtId="166" formatCode="_-* #,##0.00_-;\-* #,##0.00_-;_-* &quot;-&quot;??_-;_-@_-"/>
    <numFmt numFmtId="167" formatCode="0.0"/>
    <numFmt numFmtId="168" formatCode="0.00000"/>
    <numFmt numFmtId="169" formatCode="0.0000"/>
    <numFmt numFmtId="170" formatCode="0.0000%"/>
    <numFmt numFmtId="171" formatCode="yyyy\-mm\-dd;@"/>
    <numFmt numFmtId="172" formatCode="[&gt;0]General"/>
    <numFmt numFmtId="173" formatCode="&quot;Yes&quot;;[Red]&quot;No&quot;"/>
    <numFmt numFmtId="174" formatCode="0.0%"/>
    <numFmt numFmtId="175" formatCode="General_)"/>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1];[Red]\-#,##0\ [$€-1]"/>
    <numFmt numFmtId="181" formatCode="000"/>
  </numFmts>
  <fonts count="30" x14ac:knownFonts="1">
    <font>
      <sz val="10"/>
      <name val="Arial"/>
      <family val="2"/>
    </font>
    <font>
      <sz val="10"/>
      <color theme="1"/>
      <name val="Arial"/>
      <family val="2"/>
    </font>
    <font>
      <sz val="11"/>
      <color theme="1"/>
      <name val="Arial"/>
      <family val="2"/>
    </font>
    <font>
      <sz val="10"/>
      <name val="Arial"/>
      <family val="2"/>
    </font>
    <font>
      <b/>
      <sz val="12"/>
      <name val="Arial"/>
      <family val="2"/>
    </font>
    <font>
      <b/>
      <sz val="10"/>
      <name val="Arial"/>
      <family val="2"/>
    </font>
    <font>
      <b/>
      <sz val="20"/>
      <name val="Arial"/>
      <family val="2"/>
    </font>
    <font>
      <sz val="8"/>
      <name val="Arial"/>
      <family val="2"/>
    </font>
    <font>
      <sz val="10"/>
      <color indexed="8"/>
      <name val="Arial"/>
      <family val="2"/>
    </font>
    <font>
      <b/>
      <sz val="18"/>
      <color theme="3"/>
      <name val="Cambria"/>
      <family val="2"/>
      <scheme val="major"/>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0"/>
      <color rgb="FFAA322F"/>
      <name val="Arial"/>
      <family val="2"/>
    </font>
    <font>
      <sz val="11"/>
      <color theme="0"/>
      <name val="Arial"/>
      <family val="2"/>
    </font>
    <font>
      <b/>
      <sz val="10"/>
      <name val="Helv"/>
    </font>
    <font>
      <sz val="11"/>
      <color theme="1"/>
      <name val="Calibri"/>
      <family val="2"/>
      <scheme val="minor"/>
    </font>
    <font>
      <sz val="12"/>
      <name val="Arial"/>
      <family val="2"/>
    </font>
    <font>
      <b/>
      <sz val="14"/>
      <color theme="1"/>
      <name val="Arial"/>
      <family val="2"/>
    </font>
    <font>
      <sz val="14"/>
      <color theme="1"/>
      <name val="Arial"/>
      <family val="2"/>
    </font>
    <font>
      <sz val="10"/>
      <color rgb="FFFF0000"/>
      <name val="Arial"/>
      <family val="2"/>
    </font>
    <font>
      <sz val="10"/>
      <name val="Segoe UI"/>
      <family val="2"/>
    </font>
  </fonts>
  <fills count="5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D5D6D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5" tint="0.39994506668294322"/>
        <bgColor indexed="4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C72"/>
        <bgColor indexed="64"/>
      </patternFill>
    </fill>
    <fill>
      <patternFill patternType="solid">
        <fgColor rgb="FFFFEC72"/>
        <bgColor indexed="45"/>
      </patternFill>
    </fill>
    <fill>
      <patternFill patternType="solid">
        <fgColor rgb="FFEAA121"/>
        <bgColor indexed="64"/>
      </patternFill>
    </fill>
    <fill>
      <patternFill patternType="solid">
        <fgColor rgb="FFD8E4BC"/>
        <bgColor indexed="64"/>
      </patternFill>
    </fill>
    <fill>
      <patternFill patternType="solid">
        <fgColor rgb="FFF6E082"/>
        <bgColor indexed="64"/>
      </patternFill>
    </fill>
    <fill>
      <patternFill patternType="solid">
        <fgColor rgb="FFF6E082"/>
        <bgColor indexed="45"/>
      </patternFill>
    </fill>
    <fill>
      <patternFill patternType="solid">
        <fgColor rgb="FFEEAF00"/>
        <bgColor indexed="64"/>
      </patternFill>
    </fill>
    <fill>
      <patternFill patternType="solid">
        <fgColor indexed="45"/>
        <bgColor indexed="64"/>
      </patternFill>
    </fill>
    <fill>
      <patternFill patternType="solid">
        <fgColor indexed="45"/>
        <bgColor indexed="45"/>
      </patternFill>
    </fill>
    <fill>
      <patternFill patternType="solid">
        <fgColor indexed="13"/>
        <bgColor indexed="64"/>
      </patternFill>
    </fill>
    <fill>
      <patternFill patternType="solid">
        <fgColor theme="9" tint="0.39994506668294322"/>
        <bgColor indexed="64"/>
      </patternFill>
    </fill>
    <fill>
      <patternFill patternType="solid">
        <fgColor rgb="FFBCBDBC"/>
        <bgColor indexed="64"/>
      </patternFill>
    </fill>
    <fill>
      <patternFill patternType="solid">
        <fgColor rgb="FFFFCC99"/>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DCEFB4"/>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CBDBC"/>
      </left>
      <right style="thin">
        <color rgb="FFBCBDBC"/>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style="thin">
        <color rgb="FFBCBDBC"/>
      </left>
      <right style="thin">
        <color rgb="FFBCBDBC"/>
      </right>
      <top style="thin">
        <color rgb="FFBCBDBC"/>
      </top>
      <bottom style="thin">
        <color indexed="64"/>
      </bottom>
      <diagonal/>
    </border>
    <border>
      <left style="thin">
        <color rgb="FFBCBDBC"/>
      </left>
      <right style="thin">
        <color rgb="FFBCBDBC"/>
      </right>
      <top/>
      <bottom style="thin">
        <color rgb="FFBCBDBC"/>
      </bottom>
      <diagonal/>
    </border>
    <border>
      <left/>
      <right style="thin">
        <color rgb="FFBCBDBC"/>
      </right>
      <top style="thin">
        <color indexed="64"/>
      </top>
      <bottom style="thin">
        <color indexed="64"/>
      </bottom>
      <diagonal/>
    </border>
    <border>
      <left/>
      <right style="thin">
        <color rgb="FFBCBDBC"/>
      </right>
      <top style="thin">
        <color rgb="FFBCBDBC"/>
      </top>
      <bottom style="thin">
        <color rgb="FFBCBDBC"/>
      </bottom>
      <diagonal/>
    </border>
    <border>
      <left/>
      <right/>
      <top style="thin">
        <color rgb="FFBCBDBC"/>
      </top>
      <bottom style="thin">
        <color indexed="64"/>
      </bottom>
      <diagonal/>
    </border>
    <border>
      <left/>
      <right style="thin">
        <color rgb="FFBCBDBC"/>
      </right>
      <top/>
      <bottom style="thin">
        <color indexed="64"/>
      </bottom>
      <diagonal/>
    </border>
    <border>
      <left style="thin">
        <color rgb="FFBCBDBC"/>
      </left>
      <right/>
      <top style="thin">
        <color rgb="FFBCBDBC"/>
      </top>
      <bottom style="thin">
        <color rgb="FFBCBDBC"/>
      </bottom>
      <diagonal/>
    </border>
    <border>
      <left style="thin">
        <color rgb="FFBCBDBC"/>
      </left>
      <right/>
      <top/>
      <bottom style="thin">
        <color rgb="FFBCBDBC"/>
      </bottom>
      <diagonal/>
    </border>
    <border>
      <left style="thin">
        <color rgb="FFBCBDBC"/>
      </left>
      <right/>
      <top style="thin">
        <color rgb="FFBCBDBC"/>
      </top>
      <bottom/>
      <diagonal/>
    </border>
    <border>
      <left style="thin">
        <color rgb="FFBCBDBC"/>
      </left>
      <right style="thin">
        <color rgb="FFBCBDBC"/>
      </right>
      <top style="thin">
        <color indexed="64"/>
      </top>
      <bottom style="medium">
        <color indexed="64"/>
      </bottom>
      <diagonal/>
    </border>
    <border>
      <left/>
      <right style="thin">
        <color indexed="64"/>
      </right>
      <top/>
      <bottom style="thin">
        <color rgb="FFBCBDBC"/>
      </bottom>
      <diagonal/>
    </border>
    <border>
      <left/>
      <right style="thin">
        <color indexed="64"/>
      </right>
      <top style="thin">
        <color rgb="FFBCBDBC"/>
      </top>
      <bottom style="thin">
        <color rgb="FFBCBDBC"/>
      </bottom>
      <diagonal/>
    </border>
    <border>
      <left style="thin">
        <color rgb="FFBCBDBC"/>
      </left>
      <right style="thin">
        <color indexed="64"/>
      </right>
      <top style="thin">
        <color indexed="64"/>
      </top>
      <bottom style="thin">
        <color indexed="64"/>
      </bottom>
      <diagonal/>
    </border>
    <border>
      <left style="thin">
        <color indexed="64"/>
      </left>
      <right style="thin">
        <color indexed="64"/>
      </right>
      <top style="thin">
        <color rgb="FFBCBDBC"/>
      </top>
      <bottom style="thin">
        <color indexed="64"/>
      </bottom>
      <diagonal/>
    </border>
    <border>
      <left style="thin">
        <color indexed="64"/>
      </left>
      <right style="thin">
        <color rgb="FFBCBDBC"/>
      </right>
      <top style="thin">
        <color indexed="64"/>
      </top>
      <bottom style="thin">
        <color indexed="64"/>
      </bottom>
      <diagonal/>
    </border>
    <border>
      <left style="thin">
        <color indexed="64"/>
      </left>
      <right style="thin">
        <color rgb="FFBCBDBC"/>
      </right>
      <top style="thin">
        <color indexed="64"/>
      </top>
      <bottom style="medium">
        <color indexed="64"/>
      </bottom>
      <diagonal/>
    </border>
    <border>
      <left style="thin">
        <color rgb="FFBCBDBC"/>
      </left>
      <right style="thin">
        <color indexed="64"/>
      </right>
      <top style="thin">
        <color indexed="64"/>
      </top>
      <bottom style="medium">
        <color indexed="64"/>
      </bottom>
      <diagonal/>
    </border>
    <border>
      <left style="thin">
        <color indexed="64"/>
      </left>
      <right style="thin">
        <color rgb="FFBCBDBC"/>
      </right>
      <top/>
      <bottom style="thin">
        <color rgb="FFBCBDBC"/>
      </bottom>
      <diagonal/>
    </border>
    <border>
      <left style="thin">
        <color rgb="FFBCBDBC"/>
      </left>
      <right style="thin">
        <color indexed="64"/>
      </right>
      <top/>
      <bottom style="thin">
        <color rgb="FFBCBDBC"/>
      </bottom>
      <diagonal/>
    </border>
    <border>
      <left style="thin">
        <color indexed="64"/>
      </left>
      <right style="thin">
        <color rgb="FFBCBDBC"/>
      </right>
      <top style="thin">
        <color rgb="FFBCBDBC"/>
      </top>
      <bottom style="thin">
        <color rgb="FFBCBDBC"/>
      </bottom>
      <diagonal/>
    </border>
    <border>
      <left style="thin">
        <color rgb="FFBCBDBC"/>
      </left>
      <right style="thin">
        <color indexed="64"/>
      </right>
      <top style="thin">
        <color rgb="FFBCBDBC"/>
      </top>
      <bottom style="thin">
        <color rgb="FFBCBDBC"/>
      </bottom>
      <diagonal/>
    </border>
    <border>
      <left style="thin">
        <color indexed="64"/>
      </left>
      <right/>
      <top style="thin">
        <color rgb="FFBCBDBC"/>
      </top>
      <bottom style="thin">
        <color indexed="64"/>
      </bottom>
      <diagonal/>
    </border>
    <border>
      <left/>
      <right style="thin">
        <color indexed="64"/>
      </right>
      <top style="thin">
        <color rgb="FFBCBDBC"/>
      </top>
      <bottom style="thin">
        <color indexed="64"/>
      </bottom>
      <diagonal/>
    </border>
    <border>
      <left style="thin">
        <color indexed="64"/>
      </left>
      <right style="thin">
        <color indexed="64"/>
      </right>
      <top style="thin">
        <color rgb="FFBCBDBC"/>
      </top>
      <bottom style="thin">
        <color rgb="FFBCBDBC"/>
      </bottom>
      <diagonal/>
    </border>
    <border>
      <left style="thin">
        <color rgb="FFBCBDBC"/>
      </left>
      <right style="thin">
        <color indexed="64"/>
      </right>
      <top style="thin">
        <color rgb="FFBCBDBC"/>
      </top>
      <bottom style="thin">
        <color indexed="64"/>
      </bottom>
      <diagonal/>
    </border>
    <border>
      <left style="thin">
        <color rgb="FFBCBDBC"/>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BCBDBC"/>
      </right>
      <top style="thin">
        <color rgb="FFBCBDBC"/>
      </top>
      <bottom/>
      <diagonal/>
    </border>
    <border>
      <left style="thin">
        <color rgb="FFBCBDBC"/>
      </left>
      <right style="thin">
        <color indexed="64"/>
      </right>
      <top style="thin">
        <color rgb="FFBCBDBC"/>
      </top>
      <bottom/>
      <diagonal/>
    </border>
    <border>
      <left style="thin">
        <color indexed="64"/>
      </left>
      <right style="thin">
        <color rgb="FFBCBDBC"/>
      </right>
      <top style="thin">
        <color rgb="FFBCBDBC"/>
      </top>
      <bottom style="thin">
        <color indexed="64"/>
      </bottom>
      <diagonal/>
    </border>
    <border>
      <left style="thin">
        <color indexed="64"/>
      </left>
      <right style="thin">
        <color indexed="64"/>
      </right>
      <top/>
      <bottom style="thin">
        <color rgb="FFBCBDBC"/>
      </bottom>
      <diagonal/>
    </border>
    <border>
      <left style="thin">
        <color indexed="64"/>
      </left>
      <right style="thin">
        <color indexed="64"/>
      </right>
      <top style="thin">
        <color rgb="FFBCBDBC"/>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rgb="FFBCBDBC"/>
      </bottom>
      <diagonal/>
    </border>
    <border>
      <left style="thin">
        <color rgb="FFBCBDBC"/>
      </left>
      <right/>
      <top style="thin">
        <color rgb="FFBCBDBC"/>
      </top>
      <bottom style="thin">
        <color indexed="64"/>
      </bottom>
      <diagonal/>
    </border>
    <border>
      <left style="thin">
        <color auto="1"/>
      </left>
      <right style="thin">
        <color indexed="64"/>
      </right>
      <top style="thin">
        <color indexed="64"/>
      </top>
      <bottom style="thin">
        <color theme="0" tint="-0.24994659260841701"/>
      </bottom>
      <diagonal/>
    </border>
    <border>
      <left style="thin">
        <color auto="1"/>
      </left>
      <right style="thin">
        <color indexed="64"/>
      </right>
      <top style="thin">
        <color theme="0" tint="-0.24994659260841701"/>
      </top>
      <bottom style="thin">
        <color theme="0" tint="-0.24994659260841701"/>
      </bottom>
      <diagonal/>
    </border>
    <border>
      <left style="thin">
        <color auto="1"/>
      </left>
      <right style="thin">
        <color indexed="64"/>
      </right>
      <top style="thin">
        <color theme="0" tint="-0.24994659260841701"/>
      </top>
      <bottom/>
      <diagonal/>
    </border>
    <border>
      <left/>
      <right style="thin">
        <color rgb="FFBCBDBC"/>
      </right>
      <top style="thin">
        <color rgb="FFBCBDBC"/>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rgb="FFBCBDBC"/>
      </right>
      <top/>
      <bottom style="thin">
        <color rgb="FFBCBDBC"/>
      </bottom>
      <diagonal/>
    </border>
    <border>
      <left style="thin">
        <color indexed="64"/>
      </left>
      <right style="thin">
        <color indexed="64"/>
      </right>
      <top style="thin">
        <color rgb="FFBCBDBC"/>
      </top>
      <bottom style="thin">
        <color theme="0" tint="-0.24994659260841701"/>
      </bottom>
      <diagonal/>
    </border>
    <border>
      <left style="thin">
        <color indexed="64"/>
      </left>
      <right style="thin">
        <color rgb="FFBCBDBC"/>
      </right>
      <top style="thin">
        <color rgb="FFBCBDBC"/>
      </top>
      <bottom style="thin">
        <color theme="0" tint="-0.24994659260841701"/>
      </bottom>
      <diagonal/>
    </border>
    <border>
      <left style="thin">
        <color rgb="FFBCBDBC"/>
      </left>
      <right/>
      <top style="thin">
        <color rgb="FFBCBDBC"/>
      </top>
      <bottom style="thin">
        <color theme="0" tint="-0.24994659260841701"/>
      </bottom>
      <diagonal/>
    </border>
    <border>
      <left style="thin">
        <color rgb="FFBCBDBC"/>
      </left>
      <right style="thin">
        <color indexed="64"/>
      </right>
      <top style="thin">
        <color rgb="FFBCBDBC"/>
      </top>
      <bottom style="thin">
        <color theme="0" tint="-0.24994659260841701"/>
      </bottom>
      <diagonal/>
    </border>
    <border>
      <left style="thin">
        <color indexed="64"/>
      </left>
      <right/>
      <top style="thin">
        <color indexed="64"/>
      </top>
      <bottom/>
      <diagonal/>
    </border>
    <border>
      <left style="thin">
        <color indexed="64"/>
      </left>
      <right/>
      <top/>
      <bottom style="medium">
        <color indexed="64"/>
      </bottom>
      <diagonal/>
    </border>
    <border>
      <left/>
      <right/>
      <top style="thin">
        <color rgb="FFBCBDBC"/>
      </top>
      <bottom style="thin">
        <color rgb="FFBCBDBC"/>
      </bottom>
      <diagonal/>
    </border>
  </borders>
  <cellStyleXfs count="159">
    <xf numFmtId="0" fontId="0" fillId="0" borderId="0">
      <alignment vertical="center"/>
    </xf>
    <xf numFmtId="3" fontId="21" fillId="2" borderId="1" applyFill="0" applyProtection="0">
      <alignment horizontal="right" vertical="center"/>
    </xf>
    <xf numFmtId="0" fontId="3" fillId="2" borderId="1">
      <alignment horizontal="center" vertical="center"/>
    </xf>
    <xf numFmtId="0" fontId="3" fillId="12" borderId="1" applyNumberFormat="0" applyFont="0" applyBorder="0">
      <alignment horizontal="center" vertical="center"/>
    </xf>
    <xf numFmtId="0" fontId="6" fillId="2" borderId="2" applyNumberFormat="0" applyFill="0" applyBorder="0" applyAlignment="0" applyProtection="0">
      <alignment horizontal="left"/>
    </xf>
    <xf numFmtId="0" fontId="5" fillId="2" borderId="3" applyFont="0" applyBorder="0">
      <alignment horizontal="center" wrapText="1"/>
    </xf>
    <xf numFmtId="3" fontId="3" fillId="42" borderId="17" applyFont="0" applyProtection="0">
      <alignment horizontal="right" vertical="center"/>
    </xf>
    <xf numFmtId="10" fontId="3" fillId="42" borderId="17" applyFont="0" applyProtection="0">
      <alignment horizontal="right" vertical="center"/>
    </xf>
    <xf numFmtId="9" fontId="3" fillId="42" borderId="17" applyFont="0" applyProtection="0">
      <alignment horizontal="right" vertical="center"/>
    </xf>
    <xf numFmtId="0" fontId="3" fillId="42" borderId="17" applyNumberFormat="0" applyFont="0" applyProtection="0">
      <alignment horizontal="left" vertical="center"/>
    </xf>
    <xf numFmtId="171" fontId="3" fillId="40" borderId="17" applyFont="0">
      <alignment vertical="center"/>
      <protection locked="0"/>
    </xf>
    <xf numFmtId="3" fontId="3" fillId="40" borderId="17" applyFont="0">
      <alignment horizontal="right" vertical="center"/>
      <protection locked="0"/>
    </xf>
    <xf numFmtId="167" fontId="3" fillId="40" borderId="17" applyFont="0">
      <alignment horizontal="right" vertical="center"/>
      <protection locked="0"/>
    </xf>
    <xf numFmtId="169" fontId="3" fillId="41" borderId="17" applyFont="0">
      <alignment vertical="center"/>
      <protection locked="0"/>
    </xf>
    <xf numFmtId="10" fontId="3" fillId="40" borderId="17" applyFont="0">
      <alignment horizontal="right" vertical="center"/>
      <protection locked="0"/>
    </xf>
    <xf numFmtId="9" fontId="3" fillId="40" borderId="17" applyFont="0">
      <alignment horizontal="right" vertical="center"/>
      <protection locked="0"/>
    </xf>
    <xf numFmtId="170" fontId="3" fillId="40" borderId="17" applyFont="0">
      <alignment horizontal="right" vertical="center"/>
      <protection locked="0"/>
    </xf>
    <xf numFmtId="174" fontId="3" fillId="40" borderId="17" applyFont="0">
      <alignment horizontal="right" vertical="center"/>
      <protection locked="0"/>
    </xf>
    <xf numFmtId="0" fontId="3" fillId="40" borderId="17" applyFont="0">
      <alignment horizontal="center" vertical="center" wrapText="1"/>
      <protection locked="0"/>
    </xf>
    <xf numFmtId="49" fontId="3" fillId="40" borderId="17" applyFont="0">
      <alignment vertical="center"/>
      <protection locked="0"/>
    </xf>
    <xf numFmtId="3" fontId="3" fillId="13" borderId="17" applyFont="0">
      <alignment horizontal="right" vertical="center"/>
      <protection locked="0"/>
    </xf>
    <xf numFmtId="167" fontId="3" fillId="13" borderId="17" applyFont="0">
      <alignment horizontal="right" vertical="center"/>
      <protection locked="0"/>
    </xf>
    <xf numFmtId="10" fontId="3" fillId="13" borderId="17" applyFont="0">
      <alignment horizontal="right" vertical="center"/>
      <protection locked="0"/>
    </xf>
    <xf numFmtId="9" fontId="3" fillId="13" borderId="17" applyFont="0">
      <alignment horizontal="right" vertical="center"/>
      <protection locked="0"/>
    </xf>
    <xf numFmtId="170" fontId="3" fillId="13" borderId="17" applyFont="0">
      <alignment horizontal="right" vertical="center"/>
      <protection locked="0"/>
    </xf>
    <xf numFmtId="174" fontId="3" fillId="13" borderId="17" applyFont="0">
      <alignment horizontal="right" vertical="center"/>
      <protection locked="0"/>
    </xf>
    <xf numFmtId="0" fontId="3" fillId="13" borderId="17" applyFont="0">
      <alignment horizontal="center" vertical="center" wrapText="1"/>
      <protection locked="0"/>
    </xf>
    <xf numFmtId="0" fontId="3" fillId="13" borderId="17" applyNumberFormat="0" applyFont="0">
      <alignment horizontal="center" vertical="center" wrapText="1"/>
      <protection locked="0"/>
    </xf>
    <xf numFmtId="3" fontId="3" fillId="3" borderId="1" applyFont="0">
      <alignment horizontal="right" vertical="center"/>
      <protection locked="0"/>
    </xf>
    <xf numFmtId="173" fontId="3" fillId="2" borderId="1" applyFont="0">
      <alignment horizontal="center" vertical="center"/>
    </xf>
    <xf numFmtId="3" fontId="3" fillId="2" borderId="1" applyFont="0">
      <alignment horizontal="right" vertical="center"/>
    </xf>
    <xf numFmtId="168" fontId="3" fillId="2" borderId="1" applyFont="0">
      <alignment horizontal="right" vertical="center"/>
    </xf>
    <xf numFmtId="167" fontId="3" fillId="2" borderId="1" applyFont="0">
      <alignment horizontal="right" vertical="center"/>
    </xf>
    <xf numFmtId="10" fontId="3" fillId="2" borderId="1" applyFont="0">
      <alignment horizontal="right" vertical="center"/>
    </xf>
    <xf numFmtId="9" fontId="3" fillId="2" borderId="1" applyFont="0">
      <alignment horizontal="right" vertical="center"/>
    </xf>
    <xf numFmtId="172" fontId="3" fillId="2" borderId="1" applyFont="0">
      <alignment horizontal="center" vertical="center" wrapText="1"/>
    </xf>
    <xf numFmtId="171" fontId="3" fillId="4" borderId="1" applyFont="0">
      <alignment vertical="center"/>
    </xf>
    <xf numFmtId="1" fontId="3" fillId="4" borderId="1" applyFont="0">
      <alignment horizontal="right" vertical="center"/>
    </xf>
    <xf numFmtId="169" fontId="3" fillId="4" borderId="1" applyFont="0">
      <alignment vertical="center"/>
    </xf>
    <xf numFmtId="9" fontId="3" fillId="4" borderId="1" applyFont="0">
      <alignment horizontal="right" vertical="center"/>
    </xf>
    <xf numFmtId="170" fontId="3" fillId="4" borderId="1" applyFont="0">
      <alignment horizontal="right" vertical="center"/>
    </xf>
    <xf numFmtId="10" fontId="3" fillId="4" borderId="1" applyFont="0">
      <alignment horizontal="right" vertical="center"/>
    </xf>
    <xf numFmtId="0" fontId="3" fillId="4" borderId="1" applyFont="0">
      <alignment horizontal="center" vertical="center" wrapText="1"/>
    </xf>
    <xf numFmtId="49" fontId="3" fillId="4" borderId="1" applyFont="0">
      <alignment vertical="center"/>
    </xf>
    <xf numFmtId="169" fontId="3" fillId="5" borderId="1" applyFont="0">
      <alignment vertical="center"/>
    </xf>
    <xf numFmtId="9" fontId="3" fillId="5" borderId="1" applyFont="0">
      <alignment horizontal="right" vertical="center"/>
    </xf>
    <xf numFmtId="171" fontId="3" fillId="15" borderId="1">
      <alignment vertical="center"/>
    </xf>
    <xf numFmtId="169" fontId="3" fillId="14" borderId="1" applyFont="0">
      <alignment horizontal="right" vertical="center"/>
    </xf>
    <xf numFmtId="1" fontId="3" fillId="14" borderId="1" applyFont="0">
      <alignment horizontal="right" vertical="center"/>
    </xf>
    <xf numFmtId="169" fontId="3" fillId="14" borderId="1" applyFont="0">
      <alignment vertical="center"/>
    </xf>
    <xf numFmtId="167" fontId="3" fillId="14" borderId="1" applyFont="0">
      <alignment vertical="center"/>
    </xf>
    <xf numFmtId="10" fontId="3" fillId="14" borderId="1" applyFont="0">
      <alignment horizontal="right" vertical="center"/>
    </xf>
    <xf numFmtId="9" fontId="3" fillId="14" borderId="1" applyFont="0">
      <alignment horizontal="right" vertical="center"/>
    </xf>
    <xf numFmtId="170" fontId="3" fillId="14" borderId="1" applyFont="0">
      <alignment horizontal="right" vertical="center"/>
    </xf>
    <xf numFmtId="10" fontId="3" fillId="14" borderId="4" applyFont="0">
      <alignment horizontal="right" vertical="center"/>
    </xf>
    <xf numFmtId="0" fontId="3" fillId="14" borderId="1" applyFont="0">
      <alignment horizontal="center" vertical="center" wrapText="1"/>
    </xf>
    <xf numFmtId="49" fontId="3" fillId="14" borderId="1" applyFont="0">
      <alignment vertical="center"/>
    </xf>
    <xf numFmtId="0" fontId="9" fillId="0" borderId="0" applyNumberFormat="0" applyFill="0" applyBorder="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1" applyNumberFormat="0" applyAlignment="0" applyProtection="0"/>
    <xf numFmtId="0" fontId="15" fillId="10" borderId="12" applyNumberFormat="0" applyAlignment="0" applyProtection="0"/>
    <xf numFmtId="0" fontId="16" fillId="10" borderId="11" applyNumberFormat="0" applyAlignment="0" applyProtection="0"/>
    <xf numFmtId="0" fontId="17" fillId="0" borderId="13" applyNumberFormat="0" applyFill="0" applyAlignment="0" applyProtection="0"/>
    <xf numFmtId="0" fontId="18" fillId="11" borderId="14" applyNumberFormat="0" applyAlignment="0" applyProtection="0"/>
    <xf numFmtId="0" fontId="19" fillId="0" borderId="0" applyNumberFormat="0" applyFill="0" applyBorder="0" applyAlignment="0" applyProtection="0"/>
    <xf numFmtId="0" fontId="20" fillId="0" borderId="15" applyNumberFormat="0" applyFill="0" applyAlignment="0" applyProtection="0"/>
    <xf numFmtId="0" fontId="9" fillId="0" borderId="0" applyNumberFormat="0" applyFill="0" applyBorder="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1" applyNumberFormat="0" applyAlignment="0" applyProtection="0"/>
    <xf numFmtId="0" fontId="15" fillId="10" borderId="12" applyNumberFormat="0" applyAlignment="0" applyProtection="0"/>
    <xf numFmtId="0" fontId="16" fillId="10" borderId="11" applyNumberFormat="0" applyAlignment="0" applyProtection="0"/>
    <xf numFmtId="0" fontId="17" fillId="0" borderId="13" applyNumberFormat="0" applyFill="0" applyAlignment="0" applyProtection="0"/>
    <xf numFmtId="0" fontId="18" fillId="11" borderId="14" applyNumberFormat="0" applyAlignment="0" applyProtection="0"/>
    <xf numFmtId="0" fontId="19" fillId="0" borderId="0" applyNumberFormat="0" applyFill="0" applyBorder="0" applyAlignment="0" applyProtection="0"/>
    <xf numFmtId="0" fontId="20" fillId="0" borderId="15" applyNumberFormat="0" applyFill="0" applyAlignment="0" applyProtection="0"/>
    <xf numFmtId="0" fontId="21" fillId="0" borderId="0" applyNumberFormat="0" applyFill="0" applyBorder="0" applyAlignment="0" applyProtection="0"/>
    <xf numFmtId="0" fontId="2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2" fillId="39" borderId="0" applyNumberFormat="0" applyBorder="0" applyAlignment="0" applyProtection="0"/>
    <xf numFmtId="165" fontId="3" fillId="0" borderId="0" applyFont="0" applyFill="0" applyBorder="0" applyAlignment="0" applyProtection="0"/>
    <xf numFmtId="164" fontId="3" fillId="0" borderId="0" applyFont="0" applyFill="0" applyBorder="0" applyAlignment="0" applyProtection="0"/>
    <xf numFmtId="171" fontId="3" fillId="43" borderId="16">
      <alignment vertical="center"/>
      <protection locked="0"/>
    </xf>
    <xf numFmtId="171" fontId="5" fillId="43" borderId="16" applyFont="0">
      <alignment vertical="center"/>
      <protection locked="0"/>
    </xf>
    <xf numFmtId="0" fontId="3" fillId="0" borderId="0"/>
    <xf numFmtId="166" fontId="3" fillId="0" borderId="0" applyFont="0" applyFill="0" applyBorder="0" applyAlignment="0" applyProtection="0"/>
    <xf numFmtId="0" fontId="4" fillId="0" borderId="0" applyNumberFormat="0" applyFill="0" applyBorder="0" applyAlignment="0" applyProtection="0"/>
    <xf numFmtId="3" fontId="3" fillId="46" borderId="17" applyFont="0" applyProtection="0">
      <alignment horizontal="right" vertical="center"/>
    </xf>
    <xf numFmtId="10" fontId="3" fillId="46" borderId="17" applyFont="0" applyProtection="0">
      <alignment horizontal="right" vertical="center"/>
    </xf>
    <xf numFmtId="9" fontId="3" fillId="46" borderId="17" applyFont="0" applyProtection="0">
      <alignment horizontal="right" vertical="center"/>
    </xf>
    <xf numFmtId="0" fontId="3" fillId="46" borderId="17" applyNumberFormat="0" applyFont="0" applyProtection="0">
      <alignment horizontal="left" vertical="center"/>
    </xf>
    <xf numFmtId="171" fontId="3" fillId="44" borderId="17" applyFont="0">
      <alignment vertical="center"/>
      <protection locked="0"/>
    </xf>
    <xf numFmtId="3" fontId="3" fillId="44" borderId="17" applyFont="0">
      <alignment horizontal="right" vertical="center"/>
      <protection locked="0"/>
    </xf>
    <xf numFmtId="167" fontId="3" fillId="44" borderId="17" applyFont="0">
      <alignment horizontal="right" vertical="center"/>
      <protection locked="0"/>
    </xf>
    <xf numFmtId="169" fontId="3" fillId="45" borderId="17" applyFont="0">
      <alignment vertical="center"/>
      <protection locked="0"/>
    </xf>
    <xf numFmtId="10" fontId="3" fillId="44" borderId="17" applyFont="0">
      <alignment horizontal="right" vertical="center"/>
      <protection locked="0"/>
    </xf>
    <xf numFmtId="9" fontId="3" fillId="44" borderId="17" applyFont="0">
      <alignment horizontal="right" vertical="center"/>
      <protection locked="0"/>
    </xf>
    <xf numFmtId="170" fontId="3" fillId="44" borderId="17" applyFont="0">
      <alignment horizontal="right" vertical="center"/>
      <protection locked="0"/>
    </xf>
    <xf numFmtId="174" fontId="3" fillId="44" borderId="17" applyFont="0">
      <alignment horizontal="right" vertical="center"/>
      <protection locked="0"/>
    </xf>
    <xf numFmtId="0" fontId="3" fillId="44" borderId="17" applyFont="0">
      <alignment horizontal="center" vertical="center" wrapText="1"/>
      <protection locked="0"/>
    </xf>
    <xf numFmtId="49" fontId="3" fillId="44" borderId="17" applyFont="0">
      <alignment vertical="center"/>
      <protection locked="0"/>
    </xf>
    <xf numFmtId="0" fontId="6" fillId="2" borderId="2" applyNumberFormat="0" applyFill="0" applyBorder="0" applyAlignment="0" applyProtection="0">
      <alignment horizontal="left"/>
    </xf>
    <xf numFmtId="0" fontId="4" fillId="0" borderId="0" applyNumberFormat="0" applyFill="0" applyBorder="0" applyAlignment="0" applyProtection="0"/>
    <xf numFmtId="49" fontId="3" fillId="47" borderId="1" applyFont="0">
      <alignment vertical="center"/>
    </xf>
    <xf numFmtId="1" fontId="3" fillId="47" borderId="1" applyFont="0">
      <alignment horizontal="right" vertical="center"/>
    </xf>
    <xf numFmtId="0" fontId="3" fillId="47" borderId="1" applyFont="0">
      <alignment horizontal="center" vertical="center" wrapText="1"/>
    </xf>
    <xf numFmtId="169" fontId="3" fillId="47" borderId="1" applyFont="0">
      <alignment vertical="center"/>
    </xf>
    <xf numFmtId="171" fontId="3" fillId="48" borderId="1">
      <alignment vertical="center"/>
    </xf>
    <xf numFmtId="49" fontId="3" fillId="49" borderId="1" applyFont="0">
      <alignment vertical="center"/>
      <protection locked="0"/>
    </xf>
    <xf numFmtId="171" fontId="3" fillId="49" borderId="1" applyFont="0">
      <alignment vertical="center"/>
      <protection locked="0"/>
    </xf>
    <xf numFmtId="3" fontId="3" fillId="49" borderId="1" applyFont="0">
      <alignment horizontal="right" vertical="center"/>
      <protection locked="0"/>
    </xf>
    <xf numFmtId="0" fontId="3" fillId="0" borderId="0">
      <alignment vertical="center"/>
    </xf>
    <xf numFmtId="175" fontId="23" fillId="0" borderId="0" applyFill="0" applyBorder="0">
      <alignment horizontal="left"/>
    </xf>
    <xf numFmtId="0" fontId="3" fillId="0" borderId="0"/>
    <xf numFmtId="177" fontId="3" fillId="0" borderId="0" applyFont="0" applyFill="0" applyBorder="0" applyAlignment="0" applyProtection="0"/>
    <xf numFmtId="179" fontId="3" fillId="0" borderId="0" applyFont="0" applyFill="0" applyBorder="0" applyAlignment="0" applyProtection="0"/>
    <xf numFmtId="176"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pplyNumberFormat="0" applyFill="0" applyBorder="0" applyAlignment="0" applyProtection="0"/>
    <xf numFmtId="181" fontId="1" fillId="55" borderId="51">
      <alignment horizontal="center"/>
    </xf>
  </cellStyleXfs>
  <cellXfs count="210">
    <xf numFmtId="0" fontId="0" fillId="2" borderId="0" xfId="0" applyFill="1">
      <alignment vertical="center"/>
    </xf>
    <xf numFmtId="0" fontId="26" fillId="0" borderId="0" xfId="157" applyFont="1" applyFill="1" applyBorder="1"/>
    <xf numFmtId="0" fontId="27" fillId="0" borderId="0" xfId="0" applyFont="1" applyFill="1" applyBorder="1" applyAlignment="1">
      <alignment vertical="top"/>
    </xf>
    <xf numFmtId="0" fontId="5" fillId="0" borderId="0" xfId="4" applyFont="1" applyFill="1" applyBorder="1" applyAlignment="1" applyProtection="1">
      <alignment vertical="top"/>
    </xf>
    <xf numFmtId="0" fontId="0" fillId="51" borderId="8" xfId="0" applyFont="1" applyFill="1" applyBorder="1" applyAlignment="1" applyProtection="1">
      <alignment vertical="center"/>
    </xf>
    <xf numFmtId="0" fontId="0" fillId="51" borderId="4" xfId="0" applyFont="1" applyFill="1" applyBorder="1" applyAlignment="1" applyProtection="1">
      <alignment vertical="center"/>
    </xf>
    <xf numFmtId="0" fontId="0" fillId="2" borderId="0" xfId="0" applyFont="1" applyFill="1" applyProtection="1">
      <alignment vertical="center"/>
    </xf>
    <xf numFmtId="0" fontId="0" fillId="2" borderId="0" xfId="0" applyFont="1" applyFill="1" applyAlignment="1" applyProtection="1">
      <alignment vertical="center"/>
    </xf>
    <xf numFmtId="0" fontId="0" fillId="2" borderId="2" xfId="0" applyFont="1" applyFill="1" applyBorder="1" applyProtection="1">
      <alignment vertical="center"/>
    </xf>
    <xf numFmtId="0" fontId="0" fillId="2" borderId="0" xfId="0" applyFont="1" applyFill="1" applyBorder="1" applyProtection="1">
      <alignment vertical="center"/>
    </xf>
    <xf numFmtId="0" fontId="0" fillId="2" borderId="5" xfId="0" applyFont="1" applyFill="1" applyBorder="1" applyProtection="1">
      <alignment vertical="center"/>
    </xf>
    <xf numFmtId="0" fontId="0" fillId="12" borderId="17" xfId="3" applyFont="1" applyBorder="1" applyProtection="1">
      <alignment horizontal="center" vertical="center"/>
    </xf>
    <xf numFmtId="0" fontId="0" fillId="12" borderId="21" xfId="3" applyFont="1" applyBorder="1" applyProtection="1">
      <alignment horizontal="center" vertical="center"/>
    </xf>
    <xf numFmtId="2" fontId="0" fillId="2" borderId="21" xfId="32" applyNumberFormat="1" applyFont="1" applyBorder="1">
      <alignment horizontal="right" vertical="center"/>
    </xf>
    <xf numFmtId="2" fontId="0" fillId="2" borderId="17" xfId="32" applyNumberFormat="1" applyFont="1" applyBorder="1">
      <alignment horizontal="right" vertical="center"/>
    </xf>
    <xf numFmtId="0" fontId="0" fillId="12" borderId="24" xfId="3" applyFont="1" applyBorder="1" applyProtection="1">
      <alignment horizontal="center" vertical="center"/>
    </xf>
    <xf numFmtId="2" fontId="0" fillId="0" borderId="21" xfId="32" applyNumberFormat="1" applyFont="1" applyFill="1" applyBorder="1">
      <alignment horizontal="right" vertical="center"/>
    </xf>
    <xf numFmtId="0" fontId="0" fillId="12" borderId="19" xfId="3" applyFont="1" applyBorder="1" applyProtection="1">
      <alignment horizontal="center" vertical="center"/>
    </xf>
    <xf numFmtId="0" fontId="0" fillId="12" borderId="22" xfId="3" applyFont="1" applyBorder="1" applyProtection="1">
      <alignment horizontal="center" vertical="center"/>
    </xf>
    <xf numFmtId="0" fontId="0" fillId="12" borderId="7" xfId="3" applyFont="1" applyBorder="1" applyProtection="1">
      <alignment horizontal="center" vertical="center"/>
    </xf>
    <xf numFmtId="0" fontId="0" fillId="42" borderId="8" xfId="9" applyFont="1" applyBorder="1" applyProtection="1">
      <alignment horizontal="left" vertical="center"/>
    </xf>
    <xf numFmtId="2" fontId="0" fillId="12" borderId="19" xfId="3" applyNumberFormat="1" applyFont="1" applyBorder="1" applyProtection="1">
      <alignment horizontal="center" vertical="center"/>
    </xf>
    <xf numFmtId="0" fontId="0" fillId="12" borderId="25" xfId="3" applyFont="1" applyBorder="1" applyProtection="1">
      <alignment horizontal="center" vertical="center"/>
    </xf>
    <xf numFmtId="0" fontId="0" fillId="12" borderId="18" xfId="3" applyFont="1" applyBorder="1" applyProtection="1">
      <alignment horizontal="center" vertical="center"/>
    </xf>
    <xf numFmtId="0" fontId="0" fillId="2" borderId="7" xfId="0" applyFont="1" applyFill="1" applyBorder="1" applyProtection="1">
      <alignment vertical="center"/>
    </xf>
    <xf numFmtId="0" fontId="0" fillId="42" borderId="7" xfId="9" applyFont="1" applyBorder="1" applyProtection="1">
      <alignment horizontal="left" vertical="center"/>
    </xf>
    <xf numFmtId="0" fontId="0" fillId="42" borderId="23" xfId="9" applyFont="1" applyBorder="1" applyProtection="1">
      <alignment horizontal="left" vertical="center"/>
    </xf>
    <xf numFmtId="0" fontId="0" fillId="42" borderId="20" xfId="9" applyFont="1" applyBorder="1" applyProtection="1">
      <alignment horizontal="left" vertical="center"/>
    </xf>
    <xf numFmtId="0" fontId="5" fillId="2" borderId="0" xfId="4" applyFont="1" applyFill="1" applyBorder="1" applyAlignment="1" applyProtection="1"/>
    <xf numFmtId="0" fontId="0" fillId="51" borderId="8" xfId="0" applyFont="1" applyFill="1" applyBorder="1" applyProtection="1">
      <alignment vertical="center"/>
    </xf>
    <xf numFmtId="3" fontId="8" fillId="0" borderId="24" xfId="11" applyFont="1" applyFill="1" applyBorder="1" applyProtection="1">
      <alignment horizontal="right" vertical="center"/>
      <protection locked="0"/>
    </xf>
    <xf numFmtId="3" fontId="8" fillId="0" borderId="17" xfId="11" applyFont="1" applyFill="1" applyBorder="1" applyProtection="1">
      <alignment horizontal="right" vertical="center"/>
      <protection locked="0"/>
    </xf>
    <xf numFmtId="3" fontId="8" fillId="0" borderId="26" xfId="11" applyFont="1" applyFill="1" applyBorder="1" applyProtection="1">
      <alignment horizontal="right" vertical="center"/>
      <protection locked="0"/>
    </xf>
    <xf numFmtId="0" fontId="0" fillId="43" borderId="27" xfId="5" applyFont="1" applyFill="1" applyBorder="1">
      <alignment horizontal="center" wrapText="1"/>
    </xf>
    <xf numFmtId="3" fontId="0" fillId="52" borderId="19" xfId="30" applyFont="1" applyFill="1" applyBorder="1">
      <alignment horizontal="right" vertical="center"/>
    </xf>
    <xf numFmtId="3" fontId="0" fillId="52" borderId="17" xfId="30" applyFont="1" applyFill="1" applyBorder="1">
      <alignment horizontal="right" vertical="center"/>
    </xf>
    <xf numFmtId="3" fontId="0" fillId="52" borderId="21" xfId="30" applyFont="1" applyFill="1" applyBorder="1">
      <alignment horizontal="right" vertical="center"/>
    </xf>
    <xf numFmtId="0" fontId="5" fillId="51" borderId="8" xfId="0" applyFont="1" applyFill="1" applyBorder="1" applyAlignment="1" applyProtection="1">
      <alignment horizontal="left"/>
    </xf>
    <xf numFmtId="0" fontId="5" fillId="51" borderId="8" xfId="0" applyFont="1" applyFill="1" applyBorder="1" applyProtection="1">
      <alignment vertical="center"/>
    </xf>
    <xf numFmtId="3" fontId="0" fillId="51" borderId="8" xfId="30" applyFont="1" applyFill="1" applyBorder="1" applyProtection="1">
      <alignment horizontal="right" vertical="center"/>
    </xf>
    <xf numFmtId="0" fontId="0" fillId="51" borderId="4" xfId="0" applyFont="1" applyFill="1" applyBorder="1" applyProtection="1">
      <alignment vertical="center"/>
    </xf>
    <xf numFmtId="0" fontId="21" fillId="2" borderId="0" xfId="83" applyFont="1" applyFill="1" applyBorder="1" applyAlignment="1" applyProtection="1">
      <alignment horizontal="left" vertical="center" wrapText="1" indent="1"/>
    </xf>
    <xf numFmtId="0" fontId="0" fillId="2" borderId="0" xfId="2" applyFont="1" applyBorder="1">
      <alignment horizontal="center" vertical="center"/>
    </xf>
    <xf numFmtId="0" fontId="0" fillId="0" borderId="0" xfId="3" applyFont="1" applyFill="1" applyBorder="1" applyProtection="1">
      <alignment horizontal="center" vertical="center"/>
    </xf>
    <xf numFmtId="0" fontId="0" fillId="0" borderId="0" xfId="0" applyFont="1" applyFill="1" applyBorder="1" applyProtection="1">
      <alignment vertical="center"/>
    </xf>
    <xf numFmtId="0" fontId="25" fillId="51" borderId="3" xfId="0" applyFont="1" applyFill="1" applyBorder="1" applyAlignment="1" applyProtection="1">
      <alignment vertical="center"/>
    </xf>
    <xf numFmtId="0" fontId="0" fillId="2" borderId="9" xfId="0" applyFont="1" applyFill="1" applyBorder="1" applyProtection="1">
      <alignment vertical="center"/>
    </xf>
    <xf numFmtId="0" fontId="0" fillId="2" borderId="6" xfId="0" applyFont="1" applyFill="1" applyBorder="1" applyProtection="1">
      <alignment vertical="center"/>
    </xf>
    <xf numFmtId="3" fontId="8" fillId="0" borderId="28" xfId="11" applyFont="1" applyFill="1" applyBorder="1" applyProtection="1">
      <alignment horizontal="right" vertical="center"/>
      <protection locked="0"/>
    </xf>
    <xf numFmtId="0" fontId="0" fillId="12" borderId="29" xfId="3" applyFont="1" applyBorder="1" applyProtection="1">
      <alignment horizontal="center" vertical="center"/>
    </xf>
    <xf numFmtId="0" fontId="0" fillId="12" borderId="31" xfId="3" applyFont="1" applyBorder="1" applyProtection="1">
      <alignment horizontal="center" vertical="center"/>
    </xf>
    <xf numFmtId="0" fontId="0" fillId="43" borderId="33" xfId="5" applyFont="1" applyFill="1" applyBorder="1">
      <alignment horizontal="center" wrapText="1"/>
    </xf>
    <xf numFmtId="0" fontId="0" fillId="43" borderId="34" xfId="5" applyFont="1" applyFill="1" applyBorder="1">
      <alignment horizontal="center" wrapText="1"/>
    </xf>
    <xf numFmtId="0" fontId="0" fillId="12" borderId="35" xfId="3" applyFont="1" applyBorder="1" applyProtection="1">
      <alignment horizontal="center" vertical="center"/>
    </xf>
    <xf numFmtId="3" fontId="8" fillId="0" borderId="36" xfId="11" applyFont="1" applyFill="1" applyBorder="1" applyProtection="1">
      <alignment horizontal="right" vertical="center"/>
      <protection locked="0"/>
    </xf>
    <xf numFmtId="0" fontId="0" fillId="12" borderId="37" xfId="3" applyFont="1" applyBorder="1" applyProtection="1">
      <alignment horizontal="center" vertical="center"/>
    </xf>
    <xf numFmtId="3" fontId="8" fillId="0" borderId="38" xfId="11" applyFont="1" applyFill="1" applyBorder="1" applyProtection="1">
      <alignment horizontal="right" vertical="center"/>
      <protection locked="0"/>
    </xf>
    <xf numFmtId="3" fontId="8" fillId="0" borderId="37" xfId="11" applyFont="1" applyFill="1" applyBorder="1" applyProtection="1">
      <alignment horizontal="right" vertical="center"/>
      <protection locked="0"/>
    </xf>
    <xf numFmtId="0" fontId="0" fillId="12" borderId="38" xfId="3" applyFont="1" applyBorder="1" applyProtection="1">
      <alignment horizontal="center" vertical="center"/>
    </xf>
    <xf numFmtId="3" fontId="8" fillId="50" borderId="38" xfId="11" applyFont="1" applyFill="1" applyBorder="1" applyProtection="1">
      <alignment horizontal="right" vertical="center"/>
      <protection locked="0"/>
    </xf>
    <xf numFmtId="0" fontId="0" fillId="12" borderId="39" xfId="3" applyFont="1" applyBorder="1" applyProtection="1">
      <alignment horizontal="center" vertical="center"/>
    </xf>
    <xf numFmtId="0" fontId="0" fillId="12" borderId="40" xfId="3" applyFont="1" applyBorder="1" applyProtection="1">
      <alignment horizontal="center" vertical="center"/>
    </xf>
    <xf numFmtId="2" fontId="0" fillId="2" borderId="36" xfId="32" applyNumberFormat="1" applyFont="1" applyBorder="1">
      <alignment horizontal="right" vertical="center"/>
    </xf>
    <xf numFmtId="2" fontId="0" fillId="2" borderId="38" xfId="32" applyNumberFormat="1" applyFont="1" applyBorder="1">
      <alignment horizontal="right" vertical="center"/>
    </xf>
    <xf numFmtId="2" fontId="0" fillId="2" borderId="37" xfId="32" applyNumberFormat="1" applyFont="1" applyBorder="1">
      <alignment horizontal="right" vertical="center"/>
    </xf>
    <xf numFmtId="2" fontId="0" fillId="0" borderId="37" xfId="32" applyNumberFormat="1" applyFont="1" applyFill="1" applyBorder="1">
      <alignment horizontal="right" vertical="center"/>
    </xf>
    <xf numFmtId="0" fontId="0" fillId="12" borderId="9" xfId="3" applyFont="1" applyBorder="1" applyProtection="1">
      <alignment horizontal="center" vertical="center"/>
    </xf>
    <xf numFmtId="0" fontId="0" fillId="12" borderId="6" xfId="3" applyFont="1" applyBorder="1" applyProtection="1">
      <alignment horizontal="center" vertical="center"/>
    </xf>
    <xf numFmtId="0" fontId="0" fillId="43" borderId="41" xfId="0" applyFont="1" applyFill="1" applyBorder="1" applyAlignment="1" applyProtection="1">
      <alignment vertical="center" wrapText="1"/>
    </xf>
    <xf numFmtId="0" fontId="0" fillId="43" borderId="41" xfId="0" applyFont="1" applyFill="1" applyBorder="1" applyAlignment="1" applyProtection="1">
      <alignment horizontal="left" vertical="center" wrapText="1" indent="1"/>
    </xf>
    <xf numFmtId="0" fontId="0" fillId="43" borderId="41" xfId="0" applyFont="1" applyFill="1" applyBorder="1" applyAlignment="1" applyProtection="1">
      <alignment horizontal="left" vertical="center" wrapText="1" indent="2"/>
    </xf>
    <xf numFmtId="3" fontId="0" fillId="52" borderId="36" xfId="30" applyFont="1" applyFill="1" applyBorder="1">
      <alignment horizontal="right" vertical="center"/>
    </xf>
    <xf numFmtId="3" fontId="0" fillId="52" borderId="38" xfId="30" applyFont="1" applyFill="1" applyBorder="1">
      <alignment horizontal="right" vertical="center"/>
    </xf>
    <xf numFmtId="3" fontId="0" fillId="52" borderId="37" xfId="30" applyFont="1" applyFill="1" applyBorder="1">
      <alignment horizontal="right" vertical="center"/>
    </xf>
    <xf numFmtId="0" fontId="0" fillId="12" borderId="36" xfId="3" applyFont="1" applyBorder="1" applyProtection="1">
      <alignment horizontal="center" vertical="center"/>
    </xf>
    <xf numFmtId="3" fontId="0" fillId="52" borderId="42" xfId="30" applyFont="1" applyFill="1" applyBorder="1">
      <alignment horizontal="right" vertical="center"/>
    </xf>
    <xf numFmtId="0" fontId="0" fillId="42" borderId="3" xfId="9" applyFont="1" applyBorder="1" applyProtection="1">
      <alignment horizontal="left" vertical="center"/>
    </xf>
    <xf numFmtId="3" fontId="0" fillId="42" borderId="43" xfId="6" applyFont="1" applyBorder="1">
      <alignment horizontal="right" vertical="center"/>
    </xf>
    <xf numFmtId="3" fontId="8" fillId="0" borderId="35" xfId="11" applyFont="1" applyFill="1" applyBorder="1" applyProtection="1">
      <alignment horizontal="right" vertical="center"/>
      <protection locked="0"/>
    </xf>
    <xf numFmtId="3" fontId="8" fillId="52" borderId="38" xfId="11" applyFont="1" applyFill="1" applyBorder="1" applyProtection="1">
      <alignment horizontal="right" vertical="center"/>
      <protection locked="0"/>
    </xf>
    <xf numFmtId="3" fontId="8" fillId="0" borderId="46" xfId="11" applyFont="1" applyFill="1" applyBorder="1" applyProtection="1">
      <alignment horizontal="right" vertical="center"/>
      <protection locked="0"/>
    </xf>
    <xf numFmtId="3" fontId="8" fillId="0" borderId="47" xfId="11" applyFont="1" applyFill="1" applyBorder="1" applyProtection="1">
      <alignment horizontal="right" vertical="center"/>
      <protection locked="0"/>
    </xf>
    <xf numFmtId="0" fontId="0" fillId="12" borderId="48" xfId="3" applyFont="1" applyBorder="1" applyProtection="1">
      <alignment horizontal="center" vertical="center"/>
    </xf>
    <xf numFmtId="3" fontId="8" fillId="0" borderId="42" xfId="11" applyFont="1" applyFill="1" applyBorder="1" applyProtection="1">
      <alignment horizontal="right" vertical="center"/>
      <protection locked="0"/>
    </xf>
    <xf numFmtId="2" fontId="0" fillId="2" borderId="35" xfId="32" applyNumberFormat="1" applyFont="1" applyBorder="1">
      <alignment horizontal="right" vertical="center"/>
    </xf>
    <xf numFmtId="2" fontId="0" fillId="12" borderId="36" xfId="3" applyNumberFormat="1" applyFont="1" applyBorder="1" applyProtection="1">
      <alignment horizontal="center" vertical="center"/>
    </xf>
    <xf numFmtId="0" fontId="0" fillId="43" borderId="49" xfId="0" applyFont="1" applyFill="1" applyBorder="1" applyAlignment="1" applyProtection="1">
      <alignment vertical="center" wrapText="1"/>
    </xf>
    <xf numFmtId="0" fontId="0" fillId="43" borderId="41" xfId="0" applyFont="1" applyFill="1" applyBorder="1" applyAlignment="1" applyProtection="1">
      <alignment horizontal="left" vertical="center" wrapText="1" indent="3"/>
    </xf>
    <xf numFmtId="0" fontId="0" fillId="43" borderId="41" xfId="0" applyFont="1" applyFill="1" applyBorder="1" applyAlignment="1" applyProtection="1">
      <alignment horizontal="left" vertical="center" wrapText="1"/>
    </xf>
    <xf numFmtId="0" fontId="0" fillId="43" borderId="50" xfId="0" applyFont="1" applyFill="1" applyBorder="1" applyAlignment="1" applyProtection="1">
      <alignment horizontal="left" vertical="center" wrapText="1"/>
    </xf>
    <xf numFmtId="3" fontId="0" fillId="52" borderId="35" xfId="30" applyFont="1" applyFill="1" applyBorder="1">
      <alignment horizontal="right" vertical="center"/>
    </xf>
    <xf numFmtId="0" fontId="5" fillId="43" borderId="1" xfId="5" applyFont="1" applyFill="1" applyBorder="1">
      <alignment horizontal="center" wrapText="1"/>
    </xf>
    <xf numFmtId="2" fontId="0" fillId="53" borderId="49" xfId="32" applyNumberFormat="1" applyFont="1" applyFill="1" applyBorder="1">
      <alignment horizontal="right" vertical="center"/>
    </xf>
    <xf numFmtId="0" fontId="0" fillId="12" borderId="45" xfId="3" applyFont="1" applyBorder="1" applyProtection="1">
      <alignment horizontal="center" vertical="center"/>
    </xf>
    <xf numFmtId="0" fontId="5" fillId="43" borderId="4" xfId="5" applyFont="1" applyFill="1" applyBorder="1">
      <alignment horizontal="center" wrapText="1"/>
    </xf>
    <xf numFmtId="0" fontId="0" fillId="42" borderId="9" xfId="9" applyFont="1" applyBorder="1" applyProtection="1">
      <alignment horizontal="left" vertical="center"/>
    </xf>
    <xf numFmtId="9" fontId="0" fillId="42" borderId="30" xfId="8" applyFont="1" applyBorder="1">
      <alignment horizontal="right" vertical="center"/>
    </xf>
    <xf numFmtId="0" fontId="0" fillId="43" borderId="44" xfId="0" applyFont="1" applyFill="1" applyBorder="1" applyProtection="1">
      <alignment vertical="center"/>
    </xf>
    <xf numFmtId="0" fontId="0" fillId="43" borderId="51" xfId="0" applyFont="1" applyFill="1" applyBorder="1" applyProtection="1">
      <alignment vertical="center"/>
    </xf>
    <xf numFmtId="0" fontId="0" fillId="43" borderId="51" xfId="0" applyFont="1" applyFill="1" applyBorder="1" applyAlignment="1" applyProtection="1">
      <alignment horizontal="left" vertical="center" indent="1"/>
    </xf>
    <xf numFmtId="2" fontId="3" fillId="2" borderId="49" xfId="32" applyNumberFormat="1" applyFont="1" applyBorder="1">
      <alignment horizontal="right" vertical="center"/>
    </xf>
    <xf numFmtId="2" fontId="3" fillId="2" borderId="41" xfId="32" applyNumberFormat="1" applyFont="1" applyBorder="1">
      <alignment horizontal="right" vertical="center"/>
    </xf>
    <xf numFmtId="2" fontId="3" fillId="53" borderId="41" xfId="32" applyNumberFormat="1" applyFont="1" applyFill="1" applyBorder="1">
      <alignment horizontal="right" vertical="center"/>
    </xf>
    <xf numFmtId="0" fontId="3" fillId="12" borderId="41" xfId="3" applyFont="1" applyBorder="1" applyProtection="1">
      <alignment horizontal="center" vertical="center"/>
    </xf>
    <xf numFmtId="0" fontId="0" fillId="43" borderId="53" xfId="0" applyFont="1" applyFill="1" applyBorder="1" applyAlignment="1" applyProtection="1">
      <alignment vertical="center" wrapText="1"/>
    </xf>
    <xf numFmtId="0" fontId="0" fillId="2" borderId="3" xfId="0" applyFont="1" applyFill="1" applyBorder="1" applyProtection="1">
      <alignment vertical="center"/>
    </xf>
    <xf numFmtId="3" fontId="8" fillId="0" borderId="29" xfId="11" applyFont="1" applyFill="1" applyBorder="1" applyProtection="1">
      <alignment horizontal="right" vertical="center"/>
      <protection locked="0"/>
    </xf>
    <xf numFmtId="0" fontId="0" fillId="43" borderId="45" xfId="0" applyFont="1" applyFill="1" applyBorder="1" applyProtection="1">
      <alignment vertical="center"/>
    </xf>
    <xf numFmtId="3" fontId="8" fillId="0" borderId="40" xfId="11" applyFont="1" applyFill="1" applyBorder="1" applyProtection="1">
      <alignment horizontal="right" vertical="center"/>
      <protection locked="0"/>
    </xf>
    <xf numFmtId="2" fontId="0" fillId="2" borderId="49" xfId="32" applyNumberFormat="1" applyFont="1" applyBorder="1">
      <alignment horizontal="right" vertical="center"/>
    </xf>
    <xf numFmtId="2" fontId="0" fillId="2" borderId="41" xfId="32" applyNumberFormat="1" applyFont="1" applyBorder="1">
      <alignment horizontal="right" vertical="center"/>
    </xf>
    <xf numFmtId="0" fontId="0" fillId="12" borderId="41" xfId="3" applyFont="1" applyBorder="1" applyProtection="1">
      <alignment horizontal="center" vertical="center"/>
    </xf>
    <xf numFmtId="2" fontId="0" fillId="2" borderId="31" xfId="32" applyNumberFormat="1" applyFont="1" applyBorder="1">
      <alignment horizontal="right" vertical="center"/>
    </xf>
    <xf numFmtId="0" fontId="0" fillId="12" borderId="1" xfId="3" applyFont="1" applyBorder="1" applyProtection="1">
      <alignment horizontal="center" vertical="center"/>
    </xf>
    <xf numFmtId="0" fontId="0" fillId="43" borderId="31" xfId="0" applyFont="1" applyFill="1" applyBorder="1" applyAlignment="1" applyProtection="1">
      <alignment horizontal="left" vertical="center" wrapText="1" indent="1"/>
    </xf>
    <xf numFmtId="3" fontId="8" fillId="0" borderId="48" xfId="11" applyFont="1" applyFill="1" applyBorder="1" applyProtection="1">
      <alignment horizontal="right" vertical="center"/>
      <protection locked="0"/>
    </xf>
    <xf numFmtId="3" fontId="8" fillId="0" borderId="54" xfId="11" applyFont="1" applyFill="1" applyBorder="1" applyProtection="1">
      <alignment horizontal="right" vertical="center"/>
      <protection locked="0"/>
    </xf>
    <xf numFmtId="0" fontId="0" fillId="43" borderId="55" xfId="0" applyFont="1" applyFill="1" applyBorder="1" applyProtection="1">
      <alignment vertical="center"/>
    </xf>
    <xf numFmtId="0" fontId="0" fillId="43" borderId="56" xfId="0" applyFont="1" applyFill="1" applyBorder="1" applyProtection="1">
      <alignment vertical="center"/>
    </xf>
    <xf numFmtId="0" fontId="0" fillId="43" borderId="56" xfId="0" applyFont="1" applyFill="1" applyBorder="1" applyAlignment="1" applyProtection="1">
      <alignment horizontal="left" vertical="center" indent="1"/>
    </xf>
    <xf numFmtId="2" fontId="3" fillId="2" borderId="37" xfId="32" applyNumberFormat="1" applyFont="1" applyBorder="1">
      <alignment horizontal="right" vertical="center"/>
    </xf>
    <xf numFmtId="2" fontId="3" fillId="2" borderId="21" xfId="32" applyNumberFormat="1" applyFont="1" applyBorder="1">
      <alignment horizontal="right" vertical="center"/>
    </xf>
    <xf numFmtId="2" fontId="3" fillId="2" borderId="38" xfId="32" applyNumberFormat="1" applyFont="1" applyBorder="1">
      <alignment horizontal="right" vertical="center"/>
    </xf>
    <xf numFmtId="0" fontId="3" fillId="12" borderId="17" xfId="3" applyFont="1" applyBorder="1" applyProtection="1">
      <alignment horizontal="center" vertical="center"/>
    </xf>
    <xf numFmtId="0" fontId="3" fillId="12" borderId="37" xfId="3" applyFont="1" applyBorder="1" applyProtection="1">
      <alignment horizontal="center" vertical="center"/>
    </xf>
    <xf numFmtId="0" fontId="3" fillId="12" borderId="38" xfId="3" applyFont="1" applyBorder="1" applyProtection="1">
      <alignment horizontal="center" vertical="center"/>
    </xf>
    <xf numFmtId="0" fontId="3" fillId="12" borderId="21" xfId="3" applyFont="1" applyBorder="1" applyProtection="1">
      <alignment horizontal="center" vertical="center"/>
    </xf>
    <xf numFmtId="2" fontId="3" fillId="2" borderId="38" xfId="0" applyNumberFormat="1" applyFont="1" applyFill="1" applyBorder="1" applyProtection="1">
      <alignment vertical="center"/>
    </xf>
    <xf numFmtId="2" fontId="3" fillId="2" borderId="37" xfId="0" applyNumberFormat="1" applyFont="1" applyFill="1" applyBorder="1" applyProtection="1">
      <alignment vertical="center"/>
    </xf>
    <xf numFmtId="2" fontId="3" fillId="2" borderId="17" xfId="0" applyNumberFormat="1" applyFont="1" applyFill="1" applyBorder="1" applyProtection="1">
      <alignment vertical="center"/>
    </xf>
    <xf numFmtId="0" fontId="0" fillId="43" borderId="50" xfId="0" applyFont="1" applyFill="1" applyBorder="1" applyAlignment="1" applyProtection="1">
      <alignment horizontal="left" vertical="center" wrapText="1" indent="1"/>
    </xf>
    <xf numFmtId="2" fontId="3" fillId="2" borderId="48" xfId="0" applyNumberFormat="1" applyFont="1" applyFill="1" applyBorder="1" applyProtection="1">
      <alignment vertical="center"/>
    </xf>
    <xf numFmtId="2" fontId="3" fillId="2" borderId="18" xfId="0" applyNumberFormat="1" applyFont="1" applyFill="1" applyBorder="1" applyProtection="1">
      <alignment vertical="center"/>
    </xf>
    <xf numFmtId="2" fontId="3" fillId="2" borderId="42" xfId="0" applyNumberFormat="1" applyFont="1" applyFill="1" applyBorder="1" applyProtection="1">
      <alignment vertical="center"/>
    </xf>
    <xf numFmtId="3" fontId="0" fillId="52" borderId="47" xfId="30" applyFont="1" applyFill="1" applyBorder="1">
      <alignment horizontal="right" vertical="center"/>
    </xf>
    <xf numFmtId="0" fontId="0" fillId="0" borderId="0" xfId="0" applyFont="1" applyFill="1" applyProtection="1">
      <alignment vertical="center"/>
    </xf>
    <xf numFmtId="0" fontId="0" fillId="0" borderId="0" xfId="0" applyFont="1" applyFill="1" applyAlignment="1" applyProtection="1">
      <alignment vertical="center"/>
    </xf>
    <xf numFmtId="2" fontId="3" fillId="12" borderId="21" xfId="32" applyNumberFormat="1" applyFont="1" applyFill="1" applyBorder="1">
      <alignment horizontal="right" vertical="center"/>
    </xf>
    <xf numFmtId="0" fontId="3" fillId="12" borderId="17" xfId="3" applyFont="1" applyFill="1" applyBorder="1" applyProtection="1">
      <alignment horizontal="center" vertical="center"/>
    </xf>
    <xf numFmtId="0" fontId="0" fillId="12" borderId="17" xfId="3" applyFont="1" applyFill="1" applyBorder="1" applyProtection="1">
      <alignment horizontal="center" vertical="center"/>
    </xf>
    <xf numFmtId="2" fontId="0" fillId="12" borderId="19" xfId="3" applyNumberFormat="1" applyFont="1" applyFill="1" applyBorder="1" applyAlignment="1" applyProtection="1">
      <alignment horizontal="right" vertical="center"/>
    </xf>
    <xf numFmtId="3" fontId="0" fillId="52" borderId="48" xfId="30" applyFont="1" applyFill="1" applyBorder="1">
      <alignment horizontal="right" vertical="center"/>
    </xf>
    <xf numFmtId="3" fontId="0" fillId="52" borderId="58" xfId="30" applyFont="1" applyFill="1" applyBorder="1">
      <alignment horizontal="right" vertical="center"/>
    </xf>
    <xf numFmtId="2" fontId="0" fillId="0" borderId="17" xfId="32" applyNumberFormat="1" applyFont="1" applyFill="1" applyBorder="1">
      <alignment horizontal="right" vertical="center"/>
    </xf>
    <xf numFmtId="2" fontId="0" fillId="12" borderId="37" xfId="32" applyNumberFormat="1" applyFont="1" applyFill="1" applyBorder="1">
      <alignment horizontal="right" vertical="center"/>
    </xf>
    <xf numFmtId="2" fontId="0" fillId="12" borderId="17" xfId="32" applyNumberFormat="1" applyFont="1" applyFill="1" applyBorder="1">
      <alignment horizontal="right" vertical="center"/>
    </xf>
    <xf numFmtId="2" fontId="0" fillId="12" borderId="38" xfId="32" applyNumberFormat="1" applyFont="1" applyFill="1" applyBorder="1">
      <alignment horizontal="right" vertical="center"/>
    </xf>
    <xf numFmtId="3" fontId="8" fillId="12" borderId="37" xfId="11" applyFont="1" applyFill="1" applyBorder="1" applyProtection="1">
      <alignment horizontal="right" vertical="center"/>
      <protection locked="0"/>
    </xf>
    <xf numFmtId="3" fontId="8" fillId="12" borderId="17" xfId="11" applyFont="1" applyFill="1" applyBorder="1" applyProtection="1">
      <alignment horizontal="right" vertical="center"/>
      <protection locked="0"/>
    </xf>
    <xf numFmtId="3" fontId="8" fillId="12" borderId="38" xfId="11" applyFont="1" applyFill="1" applyBorder="1" applyProtection="1">
      <alignment horizontal="right" vertical="center"/>
      <protection locked="0"/>
    </xf>
    <xf numFmtId="3" fontId="0" fillId="42" borderId="30" xfId="6" applyFont="1" applyBorder="1">
      <alignment horizontal="right" vertical="center"/>
    </xf>
    <xf numFmtId="0" fontId="0" fillId="12" borderId="59" xfId="3" applyFont="1" applyBorder="1" applyProtection="1">
      <alignment horizontal="center" vertical="center"/>
    </xf>
    <xf numFmtId="0" fontId="0" fillId="0" borderId="2" xfId="0" applyFont="1" applyFill="1" applyBorder="1" applyAlignment="1" applyProtection="1">
      <alignment horizontal="left" vertical="center"/>
    </xf>
    <xf numFmtId="2" fontId="0" fillId="12" borderId="60" xfId="3" applyNumberFormat="1" applyFont="1" applyFill="1" applyBorder="1" applyAlignment="1" applyProtection="1">
      <alignment horizontal="right" vertical="center"/>
    </xf>
    <xf numFmtId="0" fontId="3" fillId="12" borderId="21" xfId="3" applyFont="1" applyFill="1" applyBorder="1" applyProtection="1">
      <alignment horizontal="center" vertical="center"/>
    </xf>
    <xf numFmtId="0" fontId="0" fillId="43" borderId="50" xfId="0" applyFont="1" applyFill="1" applyBorder="1" applyAlignment="1" applyProtection="1">
      <alignment horizontal="left" vertical="center" wrapText="1" indent="2"/>
    </xf>
    <xf numFmtId="0" fontId="0" fillId="43" borderId="31" xfId="0" applyFont="1" applyFill="1" applyBorder="1" applyAlignment="1" applyProtection="1">
      <alignment horizontal="left" vertical="center" wrapText="1" indent="2"/>
    </xf>
    <xf numFmtId="0" fontId="0" fillId="43" borderId="61" xfId="0" applyFont="1" applyFill="1" applyBorder="1" applyAlignment="1" applyProtection="1">
      <alignment horizontal="left" vertical="center" wrapText="1" indent="2"/>
    </xf>
    <xf numFmtId="3" fontId="8" fillId="0" borderId="62" xfId="11" applyFont="1" applyFill="1" applyBorder="1" applyProtection="1">
      <alignment horizontal="right" vertical="center"/>
      <protection locked="0"/>
    </xf>
    <xf numFmtId="3" fontId="8" fillId="0" borderId="63" xfId="11" applyFont="1" applyFill="1" applyBorder="1" applyProtection="1">
      <alignment horizontal="right" vertical="center"/>
      <protection locked="0"/>
    </xf>
    <xf numFmtId="3" fontId="8" fillId="0" borderId="64" xfId="11" applyFont="1" applyFill="1" applyBorder="1" applyProtection="1">
      <alignment horizontal="right" vertical="center"/>
      <protection locked="0"/>
    </xf>
    <xf numFmtId="0" fontId="0" fillId="43" borderId="56" xfId="0" applyFont="1" applyFill="1" applyBorder="1" applyAlignment="1" applyProtection="1">
      <alignment horizontal="left" vertical="center" indent="2"/>
    </xf>
    <xf numFmtId="0" fontId="0" fillId="43" borderId="57" xfId="0" applyFont="1" applyFill="1" applyBorder="1" applyAlignment="1" applyProtection="1">
      <alignment horizontal="left" vertical="center" indent="2"/>
    </xf>
    <xf numFmtId="0" fontId="0" fillId="43" borderId="49" xfId="0" applyFont="1" applyFill="1" applyBorder="1" applyAlignment="1" applyProtection="1">
      <alignment horizontal="left" vertical="center" wrapText="1" indent="1"/>
    </xf>
    <xf numFmtId="0" fontId="0" fillId="0" borderId="2" xfId="0" applyFont="1" applyFill="1" applyBorder="1" applyProtection="1">
      <alignment vertical="center"/>
    </xf>
    <xf numFmtId="180" fontId="0" fillId="0" borderId="2" xfId="0" applyNumberFormat="1" applyFont="1" applyFill="1" applyBorder="1" applyAlignment="1" applyProtection="1">
      <alignment horizontal="left" vertical="center"/>
    </xf>
    <xf numFmtId="180" fontId="0" fillId="0" borderId="2" xfId="0" quotePrefix="1" applyNumberFormat="1" applyFont="1" applyFill="1" applyBorder="1" applyAlignment="1" applyProtection="1">
      <alignment horizontal="left" vertical="center"/>
    </xf>
    <xf numFmtId="0" fontId="0" fillId="0" borderId="2" xfId="0" quotePrefix="1" applyFont="1" applyFill="1" applyBorder="1" applyAlignment="1" applyProtection="1">
      <alignment horizontal="left" vertical="center"/>
    </xf>
    <xf numFmtId="3" fontId="8" fillId="54" borderId="38" xfId="11" applyFont="1" applyFill="1" applyBorder="1" applyProtection="1">
      <alignment horizontal="right" vertical="center"/>
      <protection locked="0"/>
    </xf>
    <xf numFmtId="0" fontId="0" fillId="12" borderId="60" xfId="3" applyFont="1" applyBorder="1" applyProtection="1">
      <alignment horizontal="center" vertical="center"/>
    </xf>
    <xf numFmtId="3" fontId="8" fillId="0" borderId="21" xfId="11" applyFont="1" applyFill="1" applyBorder="1" applyProtection="1">
      <alignment horizontal="right" vertical="center"/>
      <protection locked="0"/>
    </xf>
    <xf numFmtId="3" fontId="8" fillId="0" borderId="67" xfId="11" applyFont="1" applyFill="1" applyBorder="1" applyProtection="1">
      <alignment horizontal="right" vertical="center"/>
      <protection locked="0"/>
    </xf>
    <xf numFmtId="0" fontId="0" fillId="56" borderId="2" xfId="0" applyFont="1" applyFill="1" applyBorder="1" applyProtection="1">
      <alignment vertical="center"/>
    </xf>
    <xf numFmtId="0" fontId="0" fillId="12" borderId="21" xfId="3" applyFont="1" applyBorder="1" applyAlignment="1" applyProtection="1">
      <alignment horizontal="left" vertical="center"/>
    </xf>
    <xf numFmtId="0" fontId="0" fillId="12" borderId="17" xfId="3" applyFont="1" applyBorder="1" applyAlignment="1" applyProtection="1">
      <alignment horizontal="left" vertical="center"/>
    </xf>
    <xf numFmtId="0" fontId="0" fillId="12" borderId="37" xfId="3" applyFont="1" applyBorder="1" applyAlignment="1" applyProtection="1">
      <alignment horizontal="left" vertical="center"/>
    </xf>
    <xf numFmtId="0" fontId="0" fillId="12" borderId="38" xfId="3" applyFont="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0" xfId="0" applyFont="1" applyFill="1" applyAlignment="1" applyProtection="1">
      <alignment horizontal="left" vertical="center"/>
    </xf>
    <xf numFmtId="0" fontId="29" fillId="2" borderId="67" xfId="0" applyFont="1" applyFill="1" applyBorder="1" applyAlignment="1" applyProtection="1">
      <alignment horizontal="left" vertical="center" wrapText="1" indent="1"/>
    </xf>
    <xf numFmtId="0" fontId="0" fillId="0" borderId="0" xfId="0" applyFont="1" applyFill="1" applyBorder="1" applyAlignment="1" applyProtection="1">
      <alignment horizontal="left" vertical="center"/>
    </xf>
    <xf numFmtId="2" fontId="0" fillId="0" borderId="38" xfId="32" applyNumberFormat="1" applyFont="1" applyFill="1" applyBorder="1">
      <alignment horizontal="right" vertical="center"/>
    </xf>
    <xf numFmtId="0" fontId="28" fillId="0" borderId="0" xfId="0" applyFont="1" applyFill="1" applyProtection="1">
      <alignment vertical="center"/>
    </xf>
    <xf numFmtId="0" fontId="28" fillId="0" borderId="2" xfId="0" applyFont="1" applyFill="1" applyBorder="1" applyAlignment="1" applyProtection="1">
      <alignment horizontal="left" vertical="center"/>
    </xf>
    <xf numFmtId="3" fontId="0" fillId="0" borderId="37" xfId="11" applyFont="1" applyFill="1" applyBorder="1" applyProtection="1">
      <alignment horizontal="right" vertical="center"/>
      <protection locked="0"/>
    </xf>
    <xf numFmtId="3" fontId="0" fillId="0" borderId="17" xfId="11" applyFont="1" applyFill="1" applyBorder="1" applyProtection="1">
      <alignment horizontal="right" vertical="center"/>
      <protection locked="0"/>
    </xf>
    <xf numFmtId="3" fontId="0" fillId="0" borderId="38" xfId="11" applyFont="1" applyFill="1" applyBorder="1" applyProtection="1">
      <alignment horizontal="right" vertical="center"/>
      <protection locked="0"/>
    </xf>
    <xf numFmtId="0" fontId="0" fillId="0" borderId="37" xfId="3" applyFont="1" applyFill="1" applyBorder="1" applyProtection="1">
      <alignment horizontal="center" vertical="center"/>
    </xf>
    <xf numFmtId="0" fontId="0" fillId="0" borderId="17" xfId="3" applyFont="1" applyFill="1" applyBorder="1" applyProtection="1">
      <alignment horizontal="center" vertical="center"/>
    </xf>
    <xf numFmtId="2" fontId="3" fillId="0" borderId="37" xfId="32" applyNumberFormat="1" applyFont="1" applyFill="1" applyBorder="1">
      <alignment horizontal="right" vertical="center"/>
    </xf>
    <xf numFmtId="2" fontId="3" fillId="0" borderId="21" xfId="32" applyNumberFormat="1" applyFont="1" applyFill="1" applyBorder="1">
      <alignment horizontal="right" vertical="center"/>
    </xf>
    <xf numFmtId="2" fontId="3" fillId="0" borderId="38" xfId="32" applyNumberFormat="1" applyFont="1" applyFill="1" applyBorder="1">
      <alignment horizontal="right" vertical="center"/>
    </xf>
    <xf numFmtId="3" fontId="8" fillId="0" borderId="38" xfId="11" applyFont="1" applyFill="1" applyBorder="1" applyAlignment="1" applyProtection="1">
      <alignment horizontal="left" vertical="center"/>
      <protection locked="0"/>
    </xf>
    <xf numFmtId="0" fontId="0" fillId="0" borderId="0" xfId="0" applyFont="1" applyFill="1" applyAlignment="1" applyProtection="1">
      <alignment horizontal="left" vertical="center"/>
    </xf>
    <xf numFmtId="0" fontId="0" fillId="0" borderId="21" xfId="3" applyFont="1" applyFill="1" applyBorder="1" applyProtection="1">
      <alignment horizontal="center" vertical="center"/>
    </xf>
    <xf numFmtId="0" fontId="0" fillId="43" borderId="3" xfId="0" applyFont="1" applyFill="1" applyBorder="1" applyAlignment="1" applyProtection="1">
      <alignment horizontal="center" vertical="center"/>
    </xf>
    <xf numFmtId="0" fontId="0" fillId="43" borderId="8" xfId="0" applyFont="1" applyFill="1" applyBorder="1" applyAlignment="1" applyProtection="1">
      <alignment horizontal="center" vertical="center"/>
    </xf>
    <xf numFmtId="0" fontId="5" fillId="43" borderId="32" xfId="5" applyFont="1" applyFill="1" applyBorder="1">
      <alignment horizontal="center" wrapText="1"/>
    </xf>
    <xf numFmtId="0" fontId="5" fillId="43" borderId="16" xfId="5" applyFont="1" applyFill="1" applyBorder="1">
      <alignment horizontal="center" wrapText="1"/>
    </xf>
    <xf numFmtId="0" fontId="5" fillId="43" borderId="30" xfId="5" applyFont="1" applyFill="1" applyBorder="1">
      <alignment horizontal="center" wrapText="1"/>
    </xf>
    <xf numFmtId="0" fontId="5" fillId="43" borderId="32" xfId="0" applyFont="1" applyFill="1" applyBorder="1" applyAlignment="1" applyProtection="1">
      <alignment horizontal="center" vertical="center"/>
    </xf>
    <xf numFmtId="0" fontId="5" fillId="43" borderId="16" xfId="0" applyFont="1" applyFill="1" applyBorder="1" applyAlignment="1" applyProtection="1">
      <alignment horizontal="center" vertical="center"/>
    </xf>
    <xf numFmtId="0" fontId="5" fillId="43" borderId="30" xfId="0" applyFont="1" applyFill="1" applyBorder="1" applyAlignment="1" applyProtection="1">
      <alignment horizontal="center" vertical="center"/>
    </xf>
    <xf numFmtId="0" fontId="5" fillId="43" borderId="3" xfId="0" applyFont="1" applyFill="1" applyBorder="1" applyAlignment="1" applyProtection="1">
      <alignment horizontal="center" vertical="center"/>
    </xf>
    <xf numFmtId="0" fontId="5" fillId="43" borderId="8" xfId="0" applyFont="1" applyFill="1" applyBorder="1" applyAlignment="1" applyProtection="1">
      <alignment horizontal="center" vertical="center"/>
    </xf>
    <xf numFmtId="0" fontId="5" fillId="43" borderId="4"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0" fillId="2" borderId="65" xfId="0" applyFont="1" applyFill="1" applyBorder="1" applyAlignment="1" applyProtection="1">
      <alignment horizontal="center" vertical="center"/>
    </xf>
    <xf numFmtId="0" fontId="0" fillId="2" borderId="66" xfId="0" applyFont="1" applyFill="1" applyBorder="1" applyAlignment="1" applyProtection="1">
      <alignment horizontal="center" vertical="center"/>
    </xf>
  </cellXfs>
  <cellStyles count="159">
    <cellStyle name="=C:\WINNT35\SYSTEM32\COMMAND.COM" xfId="139"/>
    <cellStyle name="20 % - Akzent1" xfId="85" builtinId="30" hidden="1"/>
    <cellStyle name="20 % - Akzent2" xfId="89" builtinId="34" hidden="1"/>
    <cellStyle name="20 % - Akzent3" xfId="93" builtinId="38" hidden="1"/>
    <cellStyle name="20 % - Akzent4" xfId="97" builtinId="42" hidden="1"/>
    <cellStyle name="20 % - Akzent5" xfId="101" builtinId="46" hidden="1"/>
    <cellStyle name="20 % - Akzent6" xfId="105" builtinId="50" hidden="1"/>
    <cellStyle name="40 % - Akzent1" xfId="86" builtinId="31" hidden="1"/>
    <cellStyle name="40 % - Akzent2" xfId="90" builtinId="35" hidden="1"/>
    <cellStyle name="40 % - Akzent3" xfId="94" builtinId="39" hidden="1"/>
    <cellStyle name="40 % - Akzent4" xfId="98" builtinId="43" hidden="1"/>
    <cellStyle name="40 % - Akzent5" xfId="102" builtinId="47" hidden="1"/>
    <cellStyle name="40 % - Akzent6" xfId="106" builtinId="51" hidden="1"/>
    <cellStyle name="60 % - Akzent1" xfId="87" builtinId="32" hidden="1"/>
    <cellStyle name="60 % - Akzent2" xfId="91" builtinId="36" hidden="1"/>
    <cellStyle name="60 % - Akzent3" xfId="95" builtinId="40" hidden="1"/>
    <cellStyle name="60 % - Akzent4" xfId="99" builtinId="44" hidden="1"/>
    <cellStyle name="60 % - Akzent5" xfId="103" builtinId="48" hidden="1"/>
    <cellStyle name="60 % - Akzent6" xfId="107" builtinId="52" hidden="1"/>
    <cellStyle name="Akzent1" xfId="84" builtinId="29" hidden="1"/>
    <cellStyle name="Akzent2" xfId="88" builtinId="33" hidden="1"/>
    <cellStyle name="Akzent3" xfId="92" builtinId="37" hidden="1"/>
    <cellStyle name="Akzent4" xfId="96" builtinId="41" hidden="1"/>
    <cellStyle name="Akzent5" xfId="100" builtinId="45" hidden="1"/>
    <cellStyle name="Akzent6" xfId="104" builtinId="49" hidden="1"/>
    <cellStyle name="Ausgabe" xfId="64" builtinId="21" hidden="1"/>
    <cellStyle name="Ausgabe" xfId="77" builtinId="21" hidden="1"/>
    <cellStyle name="Berechnung" xfId="65" builtinId="22" hidden="1"/>
    <cellStyle name="Berechnung" xfId="78" builtinId="22" hidden="1"/>
    <cellStyle name="checkExposure" xfId="1"/>
    <cellStyle name="checkLiq" xfId="2"/>
    <cellStyle name="Dezimal [0]" xfId="108" builtinId="6" hidden="1"/>
    <cellStyle name="Eingabe" xfId="63" builtinId="20" hidden="1"/>
    <cellStyle name="Eingabe" xfId="76" builtinId="20" hidden="1"/>
    <cellStyle name="Ergebnis" xfId="69" builtinId="25" hidden="1"/>
    <cellStyle name="Ergebnis" xfId="82" builtinId="25" hidden="1"/>
    <cellStyle name="Erklärender Text" xfId="68" builtinId="53" hidden="1"/>
    <cellStyle name="Erklärender Text" xfId="81" builtinId="53" hidden="1"/>
    <cellStyle name="greyed" xfId="3"/>
    <cellStyle name="Gut" xfId="60" builtinId="26" hidden="1"/>
    <cellStyle name="Gut" xfId="73" builtinId="26" hidden="1"/>
    <cellStyle name="Heading 1" xfId="4"/>
    <cellStyle name="Heading 1 2" xfId="129"/>
    <cellStyle name="Heading 2 2" xfId="130"/>
    <cellStyle name="Heading 2 3" xfId="114"/>
    <cellStyle name="HeadingTable" xfId="5"/>
    <cellStyle name="highlightExposure" xfId="6"/>
    <cellStyle name="highlightExposure 2" xfId="115"/>
    <cellStyle name="highlightPD" xfId="7"/>
    <cellStyle name="highlightPD 2" xfId="116"/>
    <cellStyle name="highlightPercentage" xfId="8"/>
    <cellStyle name="highlightPercentage 2" xfId="117"/>
    <cellStyle name="highlightText" xfId="9"/>
    <cellStyle name="highlightText 2" xfId="118"/>
    <cellStyle name="inputDate" xfId="10"/>
    <cellStyle name="inputDate 2" xfId="137"/>
    <cellStyle name="inputDate 3" xfId="119"/>
    <cellStyle name="inputExposure" xfId="11"/>
    <cellStyle name="inputExposure 2" xfId="138"/>
    <cellStyle name="inputExposure 3" xfId="120"/>
    <cellStyle name="inputMaturity" xfId="12"/>
    <cellStyle name="inputMaturity 2" xfId="121"/>
    <cellStyle name="inputParameterE" xfId="13"/>
    <cellStyle name="inputParameterE 2" xfId="122"/>
    <cellStyle name="inputPD" xfId="14"/>
    <cellStyle name="inputPD 2" xfId="123"/>
    <cellStyle name="inputPercentage" xfId="15"/>
    <cellStyle name="inputPercentage 2" xfId="124"/>
    <cellStyle name="inputPercentageL" xfId="16"/>
    <cellStyle name="inputPercentageL 2" xfId="125"/>
    <cellStyle name="inputPercentageS" xfId="17"/>
    <cellStyle name="inputPercentageS 2" xfId="126"/>
    <cellStyle name="inputSelection" xfId="18"/>
    <cellStyle name="inputSelection 2" xfId="127"/>
    <cellStyle name="inputText" xfId="19"/>
    <cellStyle name="inputText 2" xfId="136"/>
    <cellStyle name="inputText 3" xfId="128"/>
    <cellStyle name="LinePos" xfId="158"/>
    <cellStyle name="Migliaia 2" xfId="113"/>
    <cellStyle name="Milliers [0]_3A_NumeratorReport_Option1_040611" xfId="142"/>
    <cellStyle name="Milliers_3A_NumeratorReport_Option1_040611" xfId="143"/>
    <cellStyle name="Monétaire [0]_3A_NumeratorReport_Option1_040611" xfId="144"/>
    <cellStyle name="Monétaire_3A_NumeratorReport_Option1_040611" xfId="145"/>
    <cellStyle name="Neutral" xfId="62" builtinId="28" hidden="1"/>
    <cellStyle name="Neutral" xfId="75" builtinId="28" hidden="1"/>
    <cellStyle name="Normal 2" xfId="146"/>
    <cellStyle name="Normal 2 2 2" xfId="147"/>
    <cellStyle name="Normal 3" xfId="148"/>
    <cellStyle name="Normale 2" xfId="112"/>
    <cellStyle name="optionalDate" xfId="110"/>
    <cellStyle name="optionalDate 2" xfId="111"/>
    <cellStyle name="optionalExposure" xfId="20"/>
    <cellStyle name="optionalMaturity" xfId="21"/>
    <cellStyle name="optionalPD" xfId="22"/>
    <cellStyle name="optionalPercentage" xfId="23"/>
    <cellStyle name="optionalPercentageL" xfId="24"/>
    <cellStyle name="optionalPercentageS" xfId="25"/>
    <cellStyle name="optionalSelection" xfId="26"/>
    <cellStyle name="optionalText" xfId="27"/>
    <cellStyle name="reviseExposure" xfId="28"/>
    <cellStyle name="Schlecht" xfId="61" builtinId="27" hidden="1"/>
    <cellStyle name="Schlecht" xfId="74" builtinId="27" hidden="1"/>
    <cellStyle name="showCheck" xfId="29"/>
    <cellStyle name="showExposure" xfId="30"/>
    <cellStyle name="showParameterE" xfId="31"/>
    <cellStyle name="showParameterS" xfId="32"/>
    <cellStyle name="showPD" xfId="33"/>
    <cellStyle name="showPercentage" xfId="34"/>
    <cellStyle name="showSelection" xfId="35"/>
    <cellStyle name="Standard" xfId="0" builtinId="0"/>
    <cellStyle name="Standard 10" xfId="156"/>
    <cellStyle name="Standard 2" xfId="141"/>
    <cellStyle name="Standard 3" xfId="149"/>
    <cellStyle name="Standard 4" xfId="150"/>
    <cellStyle name="Standard 5" xfId="151"/>
    <cellStyle name="Standard 6" xfId="152"/>
    <cellStyle name="Standard 7" xfId="153"/>
    <cellStyle name="Standard 8" xfId="154"/>
    <cellStyle name="Standard 9" xfId="155"/>
    <cellStyle name="sup2Date" xfId="36"/>
    <cellStyle name="sup2Int" xfId="37"/>
    <cellStyle name="sup2ParameterE" xfId="38"/>
    <cellStyle name="sup2Percentage" xfId="39"/>
    <cellStyle name="sup2PercentageL" xfId="40"/>
    <cellStyle name="sup2PercentageM" xfId="41"/>
    <cellStyle name="sup2Selection" xfId="42"/>
    <cellStyle name="sup2Text" xfId="43"/>
    <cellStyle name="sup3ParameterE" xfId="44"/>
    <cellStyle name="sup3Percentage" xfId="45"/>
    <cellStyle name="supDate" xfId="46"/>
    <cellStyle name="supDate 2" xfId="135"/>
    <cellStyle name="supFloat" xfId="47"/>
    <cellStyle name="supInt" xfId="48"/>
    <cellStyle name="supInt 2" xfId="132"/>
    <cellStyle name="supParameterE" xfId="49"/>
    <cellStyle name="supParameterE 2" xfId="134"/>
    <cellStyle name="supParameterS" xfId="50"/>
    <cellStyle name="supPD" xfId="51"/>
    <cellStyle name="supPercentage" xfId="52"/>
    <cellStyle name="supPercentageL" xfId="53"/>
    <cellStyle name="supPercentageM" xfId="54"/>
    <cellStyle name="supSelection" xfId="55"/>
    <cellStyle name="supSelection 2" xfId="133"/>
    <cellStyle name="supText" xfId="56"/>
    <cellStyle name="supText 2" xfId="131"/>
    <cellStyle name="Titel" xfId="140"/>
    <cellStyle name="Überschrift" xfId="57" builtinId="15" hidden="1"/>
    <cellStyle name="Überschrift" xfId="70" builtinId="15" hidden="1"/>
    <cellStyle name="Überschrift 3" xfId="58" builtinId="18" hidden="1"/>
    <cellStyle name="Überschrift 3" xfId="71" builtinId="18" hidden="1"/>
    <cellStyle name="Überschrift 4" xfId="59" builtinId="19" hidden="1"/>
    <cellStyle name="Überschrift 4" xfId="72" builtinId="19" hidden="1"/>
    <cellStyle name="Überschrift 5" xfId="157"/>
    <cellStyle name="Verknüpfte Zelle" xfId="66" builtinId="24" hidden="1"/>
    <cellStyle name="Verknüpfte Zelle" xfId="79" builtinId="24" hidden="1"/>
    <cellStyle name="Währung [0]" xfId="109" builtinId="7" hidden="1"/>
    <cellStyle name="Warnender Text" xfId="83" builtinId="11" customBuiltin="1"/>
    <cellStyle name="Zelle überprüfen" xfId="67" builtinId="23" hidden="1"/>
    <cellStyle name="Zelle überprüfen" xfId="80" builtinId="23" hidden="1"/>
  </cellStyles>
  <dxfs count="4">
    <dxf>
      <font>
        <condense val="0"/>
        <extend val="0"/>
        <color indexed="17"/>
      </font>
      <fill>
        <patternFill>
          <bgColor theme="0"/>
        </patternFill>
      </fill>
    </dxf>
    <dxf>
      <font>
        <b/>
        <i val="0"/>
        <color rgb="FFAA322F"/>
      </font>
      <fill>
        <patternFill>
          <bgColor theme="0"/>
        </patternFill>
      </fill>
    </dxf>
    <dxf>
      <font>
        <condense val="0"/>
        <extend val="0"/>
        <color indexed="17"/>
      </font>
      <fill>
        <patternFill>
          <bgColor theme="0"/>
        </patternFill>
      </fill>
    </dxf>
    <dxf>
      <font>
        <b/>
        <i val="0"/>
        <color rgb="FFAA322F"/>
      </font>
      <fill>
        <patternFill>
          <bgColor theme="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6600"/>
      <rgbColor rgb="00008080"/>
      <rgbColor rgb="00C0C0C0"/>
      <rgbColor rgb="00808080"/>
      <rgbColor rgb="00000099"/>
      <rgbColor rgb="00000000"/>
      <rgbColor rgb="00FFFFFF"/>
      <rgbColor rgb="00CCFFFF"/>
      <rgbColor rgb="00660066"/>
      <rgbColor rgb="00FF8080"/>
      <rgbColor rgb="000066CC"/>
      <rgbColor rgb="00CCCCFF"/>
      <rgbColor rgb="00FF9966"/>
      <rgbColor rgb="00FFFFFF"/>
      <rgbColor rgb="00FFFF00"/>
      <rgbColor rgb="0099CCFF"/>
      <rgbColor rgb="0000FF00"/>
      <rgbColor rgb="00800000"/>
      <rgbColor rgb="00008080"/>
      <rgbColor rgb="000000FF"/>
      <rgbColor rgb="0000CCFF"/>
      <rgbColor rgb="00CCFFFF"/>
      <rgbColor rgb="00CCFFCC"/>
      <rgbColor rgb="00FFFF99"/>
      <rgbColor rgb="0099CCFF"/>
      <rgbColor rgb="00FF99CC"/>
      <rgbColor rgb="00E1E1E1"/>
      <rgbColor rgb="00FF6600"/>
      <rgbColor rgb="003366FF"/>
      <rgbColor rgb="0033CCCC"/>
      <rgbColor rgb="0099CC00"/>
      <rgbColor rgb="00FFCC00"/>
      <rgbColor rgb="00FF9900"/>
      <rgbColor rgb="00FF6600"/>
      <rgbColor rgb="0099CCFF"/>
      <rgbColor rgb="00969696"/>
      <rgbColor rgb="00003366"/>
      <rgbColor rgb="00339966"/>
      <rgbColor rgb="00003300"/>
      <rgbColor rgb="00333300"/>
      <rgbColor rgb="00993300"/>
      <rgbColor rgb="00FF9966"/>
      <rgbColor rgb="00000099"/>
      <rgbColor rgb="00666666"/>
    </indexedColors>
    <mruColors>
      <color rgb="FFD5D6D2"/>
      <color rgb="FFCCFF99"/>
      <color rgb="FFD8E4BC"/>
      <color rgb="FFBCBDBC"/>
      <color rgb="FFFFCC99"/>
      <color rgb="FFFFFF99"/>
      <color rgb="FF6CADE1"/>
      <color rgb="FF99CCFF"/>
      <color rgb="FFEBEC72"/>
      <color rgb="FFAA32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38100</xdr:rowOff>
    </xdr:from>
    <xdr:to>
      <xdr:col>2</xdr:col>
      <xdr:colOff>1419225</xdr:colOff>
      <xdr:row>3</xdr:row>
      <xdr:rowOff>28575</xdr:rowOff>
    </xdr:to>
    <xdr:pic>
      <xdr:nvPicPr>
        <xdr:cNvPr id="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19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1447800</xdr:colOff>
      <xdr:row>0</xdr:row>
      <xdr:rowOff>25400</xdr:rowOff>
    </xdr:from>
    <xdr:to>
      <xdr:col>2</xdr:col>
      <xdr:colOff>2962275</xdr:colOff>
      <xdr:row>3</xdr:row>
      <xdr:rowOff>15875</xdr:rowOff>
    </xdr:to>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2125" y="25400"/>
          <a:ext cx="1514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38100</xdr:rowOff>
    </xdr:from>
    <xdr:to>
      <xdr:col>2</xdr:col>
      <xdr:colOff>1400175</xdr:colOff>
      <xdr:row>3</xdr:row>
      <xdr:rowOff>28575</xdr:rowOff>
    </xdr:to>
    <xdr:pic>
      <xdr:nvPicPr>
        <xdr:cNvPr id="2" name="Grafik 8" descr="SNB_LOGO_46_RGB.jpg"/>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19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1428750</xdr:colOff>
      <xdr:row>0</xdr:row>
      <xdr:rowOff>25400</xdr:rowOff>
    </xdr:from>
    <xdr:to>
      <xdr:col>2</xdr:col>
      <xdr:colOff>2943225</xdr:colOff>
      <xdr:row>3</xdr:row>
      <xdr:rowOff>15875</xdr:rowOff>
    </xdr:to>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2125" y="25400"/>
          <a:ext cx="1514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inma.ch/projekte/container/programm-basel-iii-tbtf/Documents/Teilprojekt%202%20-%20Liquidit&#228;t/Liquidity%20Coverage%20Ratio/Verabschiedung%20LCR/GL-Gesch&#228;ft%2020-06-2014/Anhang%202%20LCR_G_1%201_FINMA_2406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note"/>
      <sheetName val="LCR_G01_A.MELD"/>
      <sheetName val="LCR_G01_B.MELD"/>
      <sheetName val="LCR_G01_C.MELD"/>
      <sheetName val="LCR_G01_D.MELD"/>
      <sheetName val="LCR_G01_E.MELD"/>
      <sheetName val="LCR_G01_F.MELD"/>
      <sheetName val="LCR_G01_G.MELD"/>
      <sheetName val="LCR_G01_H.MELD"/>
      <sheetName val="LCR_G01_I.MELD"/>
      <sheetName val="LCR_G01_J.MELD"/>
      <sheetName val="ISOCODE"/>
    </sheetNames>
    <sheetDataSet>
      <sheetData sheetId="0"/>
      <sheetData sheetId="1"/>
      <sheetData sheetId="2"/>
      <sheetData sheetId="3"/>
      <sheetData sheetId="4"/>
      <sheetData sheetId="5"/>
      <sheetData sheetId="6"/>
      <sheetData sheetId="7"/>
      <sheetData sheetId="8"/>
      <sheetData sheetId="9"/>
      <sheetData sheetId="10"/>
      <sheetData sheetId="11">
        <row r="12">
          <cell r="C12" t="str">
            <v>empty</v>
          </cell>
        </row>
        <row r="13">
          <cell r="B13" t="str">
            <v>TOT</v>
          </cell>
          <cell r="C13" t="str">
            <v>All Currencies</v>
          </cell>
        </row>
        <row r="14">
          <cell r="B14" t="str">
            <v>AED</v>
          </cell>
          <cell r="C14" t="str">
            <v>UAE Dirham</v>
          </cell>
        </row>
        <row r="15">
          <cell r="B15" t="str">
            <v>AUD</v>
          </cell>
          <cell r="C15" t="str">
            <v>Australian Dollar</v>
          </cell>
        </row>
        <row r="16">
          <cell r="B16" t="str">
            <v>BHD</v>
          </cell>
          <cell r="C16" t="str">
            <v>Bahraini Dinar</v>
          </cell>
        </row>
        <row r="17">
          <cell r="B17" t="str">
            <v>BRL</v>
          </cell>
          <cell r="C17" t="str">
            <v>Brazilian Real</v>
          </cell>
        </row>
        <row r="18">
          <cell r="B18" t="str">
            <v>CAD</v>
          </cell>
          <cell r="C18" t="str">
            <v>Canadian Dollar</v>
          </cell>
        </row>
        <row r="19">
          <cell r="B19" t="str">
            <v>CHF</v>
          </cell>
          <cell r="C19" t="str">
            <v>Swiss Franc</v>
          </cell>
        </row>
        <row r="20">
          <cell r="B20" t="str">
            <v>CNY</v>
          </cell>
          <cell r="C20" t="str">
            <v>Yuan Renminbi</v>
          </cell>
        </row>
        <row r="21">
          <cell r="B21" t="str">
            <v>CZK</v>
          </cell>
          <cell r="C21" t="str">
            <v>Czech Koruna</v>
          </cell>
        </row>
        <row r="22">
          <cell r="B22" t="str">
            <v>DKK</v>
          </cell>
          <cell r="C22" t="str">
            <v>Danish Krone</v>
          </cell>
        </row>
        <row r="23">
          <cell r="B23" t="str">
            <v>DZD</v>
          </cell>
          <cell r="C23" t="str">
            <v>Algerian Dinar</v>
          </cell>
        </row>
        <row r="24">
          <cell r="B24" t="str">
            <v>ETC</v>
          </cell>
          <cell r="C24" t="str">
            <v>Other currencies</v>
          </cell>
        </row>
        <row r="25">
          <cell r="B25" t="str">
            <v>EUR</v>
          </cell>
          <cell r="C25" t="str">
            <v>Euro</v>
          </cell>
        </row>
        <row r="26">
          <cell r="B26" t="str">
            <v>GBP</v>
          </cell>
          <cell r="C26" t="str">
            <v>Pound Sterling</v>
          </cell>
        </row>
        <row r="27">
          <cell r="B27" t="str">
            <v>HKD</v>
          </cell>
          <cell r="C27" t="str">
            <v>Hong Kong Dollar</v>
          </cell>
        </row>
        <row r="28">
          <cell r="B28" t="str">
            <v>HUF</v>
          </cell>
          <cell r="C28" t="str">
            <v>Forint</v>
          </cell>
        </row>
        <row r="29">
          <cell r="B29" t="str">
            <v>ILS</v>
          </cell>
          <cell r="C29" t="str">
            <v>New Israeli Sheqel</v>
          </cell>
        </row>
        <row r="30">
          <cell r="B30" t="str">
            <v>INR</v>
          </cell>
          <cell r="C30" t="str">
            <v>Indian Rupee</v>
          </cell>
        </row>
        <row r="31">
          <cell r="B31" t="str">
            <v>JOD</v>
          </cell>
          <cell r="C31" t="str">
            <v>Jordanian Dinar</v>
          </cell>
        </row>
        <row r="32">
          <cell r="B32" t="str">
            <v>JPY</v>
          </cell>
          <cell r="C32" t="str">
            <v>Yen</v>
          </cell>
        </row>
        <row r="33">
          <cell r="B33" t="str">
            <v>KWD</v>
          </cell>
          <cell r="C33" t="str">
            <v>Kuwaiti Dinar</v>
          </cell>
        </row>
        <row r="34">
          <cell r="B34" t="str">
            <v>LBP</v>
          </cell>
          <cell r="C34" t="str">
            <v>Lebanese Pound</v>
          </cell>
        </row>
        <row r="35">
          <cell r="B35" t="str">
            <v>LVL</v>
          </cell>
          <cell r="C35" t="str">
            <v>Latvian Lats</v>
          </cell>
        </row>
        <row r="36">
          <cell r="B36" t="str">
            <v>MXN</v>
          </cell>
          <cell r="C36" t="str">
            <v>Mexican Peso</v>
          </cell>
        </row>
        <row r="37">
          <cell r="B37" t="str">
            <v>NOK</v>
          </cell>
          <cell r="C37" t="str">
            <v>Norwegian Krone</v>
          </cell>
        </row>
        <row r="38">
          <cell r="B38" t="str">
            <v>NZD</v>
          </cell>
          <cell r="C38" t="str">
            <v>New Zealand Dollar</v>
          </cell>
        </row>
        <row r="39">
          <cell r="B39" t="str">
            <v>PKR</v>
          </cell>
          <cell r="C39" t="str">
            <v>Pakistan Rupee</v>
          </cell>
        </row>
        <row r="40">
          <cell r="B40" t="str">
            <v>PLN</v>
          </cell>
          <cell r="C40" t="str">
            <v>Zloty</v>
          </cell>
        </row>
        <row r="41">
          <cell r="B41" t="str">
            <v>QAR</v>
          </cell>
          <cell r="C41" t="str">
            <v>Qatari Rial</v>
          </cell>
        </row>
        <row r="42">
          <cell r="B42" t="str">
            <v>RUB</v>
          </cell>
          <cell r="C42" t="str">
            <v>Russian Ruble</v>
          </cell>
        </row>
        <row r="43">
          <cell r="B43" t="str">
            <v>SEK</v>
          </cell>
          <cell r="C43" t="str">
            <v>Swedish Krona</v>
          </cell>
        </row>
        <row r="44">
          <cell r="B44" t="str">
            <v>SGD</v>
          </cell>
          <cell r="C44" t="str">
            <v>Singapore Dollar</v>
          </cell>
        </row>
        <row r="45">
          <cell r="B45" t="str">
            <v>TRY</v>
          </cell>
          <cell r="C45" t="str">
            <v>Turkish Lira</v>
          </cell>
        </row>
        <row r="46">
          <cell r="B46" t="str">
            <v>USD</v>
          </cell>
          <cell r="C46" t="str">
            <v>US Dollar</v>
          </cell>
        </row>
        <row r="47">
          <cell r="B47" t="str">
            <v>VEF</v>
          </cell>
          <cell r="C47" t="str">
            <v>Bolivar</v>
          </cell>
        </row>
        <row r="48">
          <cell r="B48" t="str">
            <v>ZAR</v>
          </cell>
          <cell r="C48" t="str">
            <v>Sout African Rand</v>
          </cell>
        </row>
      </sheetData>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3"/>
  </sheetPr>
  <dimension ref="A1:R357"/>
  <sheetViews>
    <sheetView showGridLines="0" tabSelected="1" zoomScale="80" zoomScaleNormal="80" zoomScaleSheetLayoutView="70" zoomScalePageLayoutView="60" workbookViewId="0">
      <selection activeCell="H182" sqref="H182"/>
    </sheetView>
  </sheetViews>
  <sheetFormatPr baseColWidth="10" defaultColWidth="9.140625" defaultRowHeight="12.75" x14ac:dyDescent="0.2"/>
  <cols>
    <col min="1" max="1" width="2.28515625" style="135" customWidth="1"/>
    <col min="2" max="2" width="2.42578125" style="6" customWidth="1"/>
    <col min="3" max="3" width="96.85546875" style="6" customWidth="1"/>
    <col min="4" max="8" width="16.28515625" style="6" customWidth="1"/>
    <col min="9" max="9" width="1.7109375" style="6" customWidth="1"/>
    <col min="10" max="12" width="8.7109375" style="6" customWidth="1"/>
    <col min="13" max="13" width="1.7109375" style="6" customWidth="1"/>
    <col min="14" max="17" width="15.28515625" style="6" customWidth="1"/>
    <col min="18" max="18" width="1.7109375" style="6" customWidth="1"/>
    <col min="19" max="16384" width="9.140625" style="6"/>
  </cols>
  <sheetData>
    <row r="1" spans="5:5" ht="18" x14ac:dyDescent="0.25">
      <c r="E1" s="1" t="s">
        <v>57</v>
      </c>
    </row>
    <row r="2" spans="5:5" ht="18" x14ac:dyDescent="0.2">
      <c r="E2" s="2" t="s">
        <v>55</v>
      </c>
    </row>
    <row r="3" spans="5:5" x14ac:dyDescent="0.2">
      <c r="E3" s="3" t="s">
        <v>56</v>
      </c>
    </row>
    <row r="4" spans="5:5" x14ac:dyDescent="0.2">
      <c r="E4" s="3"/>
    </row>
    <row r="5" spans="5:5" x14ac:dyDescent="0.2">
      <c r="E5" s="3"/>
    </row>
    <row r="6" spans="5:5" x14ac:dyDescent="0.2">
      <c r="E6" s="3"/>
    </row>
    <row r="7" spans="5:5" x14ac:dyDescent="0.2">
      <c r="E7" s="3"/>
    </row>
    <row r="8" spans="5:5" x14ac:dyDescent="0.2">
      <c r="E8" s="3"/>
    </row>
    <row r="9" spans="5:5" x14ac:dyDescent="0.2">
      <c r="E9" s="3"/>
    </row>
    <row r="10" spans="5:5" x14ac:dyDescent="0.2">
      <c r="E10" s="3"/>
    </row>
    <row r="11" spans="5:5" x14ac:dyDescent="0.2">
      <c r="E11" s="3"/>
    </row>
    <row r="12" spans="5:5" x14ac:dyDescent="0.2">
      <c r="E12" s="3"/>
    </row>
    <row r="13" spans="5:5" x14ac:dyDescent="0.2">
      <c r="E13" s="3"/>
    </row>
    <row r="14" spans="5:5" x14ac:dyDescent="0.2">
      <c r="E14" s="3"/>
    </row>
    <row r="15" spans="5:5" x14ac:dyDescent="0.2">
      <c r="E15" s="3"/>
    </row>
    <row r="17" spans="1:18" x14ac:dyDescent="0.2">
      <c r="A17" s="44"/>
      <c r="B17" s="28"/>
      <c r="C17" s="28"/>
      <c r="D17" s="28"/>
      <c r="E17" s="28"/>
      <c r="F17" s="28"/>
      <c r="G17" s="28"/>
      <c r="H17" s="28"/>
      <c r="I17" s="28"/>
      <c r="J17" s="9"/>
      <c r="K17" s="9"/>
      <c r="L17" s="9"/>
      <c r="M17" s="9"/>
      <c r="N17" s="9"/>
      <c r="O17" s="9"/>
      <c r="P17" s="9"/>
      <c r="Q17" s="9"/>
      <c r="R17" s="9"/>
    </row>
    <row r="18" spans="1:18" s="7" customFormat="1" ht="15" x14ac:dyDescent="0.2">
      <c r="A18" s="136"/>
      <c r="B18" s="45" t="s">
        <v>58</v>
      </c>
      <c r="C18" s="29"/>
      <c r="D18" s="29"/>
      <c r="E18" s="29"/>
      <c r="F18" s="29"/>
      <c r="G18" s="29"/>
      <c r="H18" s="29"/>
      <c r="I18" s="29"/>
      <c r="J18" s="29"/>
      <c r="K18" s="29"/>
      <c r="L18" s="29"/>
      <c r="M18" s="4"/>
      <c r="N18" s="4"/>
      <c r="O18" s="4"/>
      <c r="P18" s="4"/>
      <c r="Q18" s="4"/>
      <c r="R18" s="5"/>
    </row>
    <row r="19" spans="1:18" x14ac:dyDescent="0.2">
      <c r="B19" s="8"/>
      <c r="C19" s="9"/>
      <c r="D19" s="9"/>
      <c r="E19" s="9"/>
      <c r="F19" s="9"/>
      <c r="G19" s="9"/>
      <c r="H19" s="9"/>
      <c r="I19" s="9"/>
      <c r="J19" s="9"/>
      <c r="K19" s="9"/>
      <c r="L19" s="9"/>
      <c r="M19" s="9"/>
      <c r="N19" s="9"/>
      <c r="O19" s="9"/>
      <c r="P19" s="9"/>
      <c r="Q19" s="9"/>
      <c r="R19" s="10"/>
    </row>
    <row r="20" spans="1:18" x14ac:dyDescent="0.2">
      <c r="B20" s="164"/>
      <c r="C20" s="208"/>
      <c r="D20" s="197" t="s">
        <v>6</v>
      </c>
      <c r="E20" s="198"/>
      <c r="F20" s="198"/>
      <c r="G20" s="198"/>
      <c r="H20" s="199"/>
      <c r="I20" s="9"/>
      <c r="J20" s="200" t="s">
        <v>34</v>
      </c>
      <c r="K20" s="201"/>
      <c r="L20" s="202"/>
      <c r="M20" s="9"/>
      <c r="N20" s="203" t="s">
        <v>35</v>
      </c>
      <c r="O20" s="204"/>
      <c r="P20" s="204"/>
      <c r="Q20" s="205"/>
      <c r="R20" s="10"/>
    </row>
    <row r="21" spans="1:18" ht="51.75" thickBot="1" x14ac:dyDescent="0.25">
      <c r="B21" s="164"/>
      <c r="C21" s="209"/>
      <c r="D21" s="51" t="s">
        <v>3</v>
      </c>
      <c r="E21" s="33" t="s">
        <v>7</v>
      </c>
      <c r="F21" s="33" t="s">
        <v>8</v>
      </c>
      <c r="G21" s="33" t="s">
        <v>9</v>
      </c>
      <c r="H21" s="52" t="s">
        <v>10</v>
      </c>
      <c r="I21" s="9"/>
      <c r="J21" s="51" t="s">
        <v>36</v>
      </c>
      <c r="K21" s="33" t="s">
        <v>45</v>
      </c>
      <c r="L21" s="52" t="s">
        <v>37</v>
      </c>
      <c r="M21" s="9"/>
      <c r="N21" s="51" t="s">
        <v>36</v>
      </c>
      <c r="O21" s="33" t="s">
        <v>45</v>
      </c>
      <c r="P21" s="33" t="s">
        <v>37</v>
      </c>
      <c r="Q21" s="52" t="s">
        <v>21</v>
      </c>
      <c r="R21" s="10"/>
    </row>
    <row r="22" spans="1:18" ht="25.5" x14ac:dyDescent="0.2">
      <c r="B22" s="164"/>
      <c r="C22" s="86" t="s">
        <v>93</v>
      </c>
      <c r="D22" s="169"/>
      <c r="E22" s="17"/>
      <c r="F22" s="17"/>
      <c r="G22" s="17"/>
      <c r="H22" s="54"/>
      <c r="I22" s="9"/>
      <c r="J22" s="53"/>
      <c r="K22" s="17"/>
      <c r="L22" s="62">
        <v>1</v>
      </c>
      <c r="M22" s="9"/>
      <c r="N22" s="53"/>
      <c r="O22" s="17"/>
      <c r="P22" s="34" t="str">
        <f>IF(AND(ISNUMBER(H22),ISNUMBER(L22)),SUM(H22)*L22,"")</f>
        <v/>
      </c>
      <c r="Q22" s="71" t="str">
        <f>IF(ISNUMBER(P22),SUM(P22),"")</f>
        <v/>
      </c>
      <c r="R22" s="10"/>
    </row>
    <row r="23" spans="1:18" x14ac:dyDescent="0.2">
      <c r="B23" s="164"/>
      <c r="C23" s="68" t="s">
        <v>52</v>
      </c>
      <c r="D23" s="12"/>
      <c r="E23" s="11"/>
      <c r="F23" s="11"/>
      <c r="G23" s="11"/>
      <c r="H23" s="56"/>
      <c r="I23" s="9"/>
      <c r="J23" s="55"/>
      <c r="K23" s="11"/>
      <c r="L23" s="63">
        <v>1</v>
      </c>
      <c r="M23" s="9"/>
      <c r="N23" s="55"/>
      <c r="O23" s="11"/>
      <c r="P23" s="35" t="str">
        <f>IF(AND(ISNUMBER(H23),ISNUMBER(L23)),SUM(H23)*L23,"")</f>
        <v/>
      </c>
      <c r="Q23" s="72" t="str">
        <f>IF(ISNUMBER(P23),SUM(P23),"")</f>
        <v/>
      </c>
      <c r="R23" s="10"/>
    </row>
    <row r="24" spans="1:18" x14ac:dyDescent="0.2">
      <c r="B24" s="164"/>
      <c r="C24" s="68" t="s">
        <v>16</v>
      </c>
      <c r="D24" s="170"/>
      <c r="E24" s="31"/>
      <c r="F24" s="31"/>
      <c r="G24" s="31"/>
      <c r="H24" s="56"/>
      <c r="I24" s="9"/>
      <c r="J24" s="64">
        <v>0.95</v>
      </c>
      <c r="K24" s="14">
        <v>0.95</v>
      </c>
      <c r="L24" s="63">
        <v>1</v>
      </c>
      <c r="M24" s="9"/>
      <c r="N24" s="73" t="str">
        <f>IF(AND(ISNUMBER(D24),ISNUMBER(E24),ISNUMBER(J24)),SUM(D24:E24)*J24,"")</f>
        <v/>
      </c>
      <c r="O24" s="35" t="str">
        <f>IF(AND(ISNUMBER(F24),ISNUMBER(G24),ISNUMBER(K24)),SUM(F24:G24)*K24,"")</f>
        <v/>
      </c>
      <c r="P24" s="35" t="str">
        <f>IF(AND(ISNUMBER(H24),ISNUMBER(L24)),SUM(H24)*L24,"")</f>
        <v/>
      </c>
      <c r="Q24" s="72" t="str">
        <f>IF(AND(ISNUMBER(N24),ISNUMBER(P24)),SUM(N24:P24),"")</f>
        <v/>
      </c>
      <c r="R24" s="10"/>
    </row>
    <row r="25" spans="1:18" x14ac:dyDescent="0.2">
      <c r="B25" s="164"/>
      <c r="C25" s="68" t="s">
        <v>17</v>
      </c>
      <c r="D25" s="170"/>
      <c r="E25" s="31"/>
      <c r="F25" s="31"/>
      <c r="G25" s="31"/>
      <c r="H25" s="56"/>
      <c r="I25" s="9"/>
      <c r="J25" s="64">
        <v>0.9</v>
      </c>
      <c r="K25" s="14">
        <v>0.9</v>
      </c>
      <c r="L25" s="63">
        <v>1</v>
      </c>
      <c r="M25" s="9"/>
      <c r="N25" s="73" t="str">
        <f>IF(AND(ISNUMBER(D25),ISNUMBER(E25),ISNUMBER(J25)),SUM(D25:E25)*J25,"")</f>
        <v/>
      </c>
      <c r="O25" s="35" t="str">
        <f>IF(AND(ISNUMBER(F25),ISNUMBER(G25),ISNUMBER(K25)),SUM(F25:G25)*K25,"")</f>
        <v/>
      </c>
      <c r="P25" s="35" t="str">
        <f>IF(AND(ISNUMBER(H25),ISNUMBER(L25)),SUM(H25)*L25,"")</f>
        <v/>
      </c>
      <c r="Q25" s="72" t="str">
        <f>IF(AND(ISNUMBER(N25),ISNUMBER(P25)),SUM(N25:P25),"")</f>
        <v/>
      </c>
      <c r="R25" s="10"/>
    </row>
    <row r="26" spans="1:18" x14ac:dyDescent="0.2">
      <c r="B26" s="164"/>
      <c r="C26" s="68" t="s">
        <v>77</v>
      </c>
      <c r="D26" s="12"/>
      <c r="E26" s="11"/>
      <c r="F26" s="11"/>
      <c r="G26" s="11"/>
      <c r="H26" s="58"/>
      <c r="I26" s="9"/>
      <c r="J26" s="55"/>
      <c r="K26" s="11"/>
      <c r="L26" s="58"/>
      <c r="M26" s="9"/>
      <c r="N26" s="55"/>
      <c r="O26" s="11"/>
      <c r="P26" s="11"/>
      <c r="Q26" s="58"/>
      <c r="R26" s="10"/>
    </row>
    <row r="27" spans="1:18" x14ac:dyDescent="0.2">
      <c r="B27" s="164"/>
      <c r="C27" s="69" t="s">
        <v>73</v>
      </c>
      <c r="D27" s="170"/>
      <c r="E27" s="31"/>
      <c r="F27" s="31"/>
      <c r="G27" s="31"/>
      <c r="H27" s="56"/>
      <c r="I27" s="9"/>
      <c r="J27" s="64">
        <v>0.5</v>
      </c>
      <c r="K27" s="14">
        <v>0.5</v>
      </c>
      <c r="L27" s="63">
        <v>1</v>
      </c>
      <c r="M27" s="9"/>
      <c r="N27" s="73" t="str">
        <f>IF(AND(ISNUMBER(D27),ISNUMBER(E27),ISNUMBER(J27)),SUM(D27:E27)*J27,"")</f>
        <v/>
      </c>
      <c r="O27" s="35" t="str">
        <f>IF(AND(ISNUMBER(F27),ISNUMBER(G27),ISNUMBER(K27)),SUM(F27:G27)*K27,"")</f>
        <v/>
      </c>
      <c r="P27" s="35" t="str">
        <f>IF(AND(ISNUMBER(H27),ISNUMBER(L27)),SUM(H27)*L27,"")</f>
        <v/>
      </c>
      <c r="Q27" s="72" t="str">
        <f>IF(AND(ISNUMBER(N27),ISNUMBER(P27)),SUM(N27:P27),"")</f>
        <v/>
      </c>
      <c r="R27" s="10"/>
    </row>
    <row r="28" spans="1:18" x14ac:dyDescent="0.2">
      <c r="B28" s="164"/>
      <c r="C28" s="69" t="s">
        <v>74</v>
      </c>
      <c r="D28" s="170"/>
      <c r="E28" s="31"/>
      <c r="F28" s="31"/>
      <c r="G28" s="31"/>
      <c r="H28" s="56"/>
      <c r="I28" s="9"/>
      <c r="J28" s="64">
        <v>0.5</v>
      </c>
      <c r="K28" s="14">
        <v>0.5</v>
      </c>
      <c r="L28" s="63">
        <v>1</v>
      </c>
      <c r="M28" s="9"/>
      <c r="N28" s="73" t="str">
        <f t="shared" ref="N28" si="0">IF(AND(ISNUMBER(D28),ISNUMBER(E28),ISNUMBER(J28)),SUM(D28:E28)*J28,"")</f>
        <v/>
      </c>
      <c r="O28" s="35" t="str">
        <f t="shared" ref="O28" si="1">IF(AND(ISNUMBER(F28),ISNUMBER(G28),ISNUMBER(K28)),SUM(F28:G28)*K28,"")</f>
        <v/>
      </c>
      <c r="P28" s="35" t="str">
        <f t="shared" ref="P28" si="2">IF(AND(ISNUMBER(H28),ISNUMBER(L28)),SUM(H28)*L28,"")</f>
        <v/>
      </c>
      <c r="Q28" s="72" t="str">
        <f t="shared" ref="Q28" si="3">IF(AND(ISNUMBER(N28),ISNUMBER(P28)),SUM(N28:P28),"")</f>
        <v/>
      </c>
      <c r="R28" s="10"/>
    </row>
    <row r="29" spans="1:18" x14ac:dyDescent="0.2">
      <c r="A29" s="6"/>
      <c r="B29" s="164"/>
      <c r="C29" s="69" t="s">
        <v>75</v>
      </c>
      <c r="D29" s="170"/>
      <c r="E29" s="31"/>
      <c r="F29" s="31"/>
      <c r="G29" s="31"/>
      <c r="H29" s="56"/>
      <c r="I29" s="9"/>
      <c r="J29" s="64">
        <v>0.5</v>
      </c>
      <c r="K29" s="14">
        <v>0.5</v>
      </c>
      <c r="L29" s="63">
        <v>1</v>
      </c>
      <c r="M29" s="9"/>
      <c r="N29" s="73" t="str">
        <f t="shared" ref="N29" si="4">IF(AND(ISNUMBER(D29),ISNUMBER(E29),ISNUMBER(J29)),SUM(D29:E29)*J29,"")</f>
        <v/>
      </c>
      <c r="O29" s="35" t="str">
        <f t="shared" ref="O29" si="5">IF(AND(ISNUMBER(F29),ISNUMBER(G29),ISNUMBER(K29)),SUM(F29:G29)*K29,"")</f>
        <v/>
      </c>
      <c r="P29" s="35" t="str">
        <f t="shared" ref="P29" si="6">IF(AND(ISNUMBER(H29),ISNUMBER(L29)),SUM(H29)*L29,"")</f>
        <v/>
      </c>
      <c r="Q29" s="72" t="str">
        <f t="shared" ref="Q29" si="7">IF(AND(ISNUMBER(N29),ISNUMBER(P29)),SUM(N29:P29),"")</f>
        <v/>
      </c>
      <c r="R29" s="10"/>
    </row>
    <row r="30" spans="1:18" x14ac:dyDescent="0.2">
      <c r="A30" s="6"/>
      <c r="B30" s="164"/>
      <c r="C30" s="68" t="s">
        <v>76</v>
      </c>
      <c r="D30" s="12"/>
      <c r="E30" s="11"/>
      <c r="F30" s="11"/>
      <c r="G30" s="11"/>
      <c r="H30" s="58"/>
      <c r="I30" s="9"/>
      <c r="J30" s="55"/>
      <c r="K30" s="11"/>
      <c r="L30" s="58"/>
      <c r="M30" s="9"/>
      <c r="N30" s="55"/>
      <c r="O30" s="11"/>
      <c r="P30" s="11"/>
      <c r="Q30" s="58"/>
      <c r="R30" s="10"/>
    </row>
    <row r="31" spans="1:18" x14ac:dyDescent="0.2">
      <c r="A31" s="6"/>
      <c r="B31" s="164"/>
      <c r="C31" s="69" t="s">
        <v>73</v>
      </c>
      <c r="D31" s="170"/>
      <c r="E31" s="31"/>
      <c r="F31" s="31"/>
      <c r="G31" s="31"/>
      <c r="H31" s="56"/>
      <c r="I31" s="9"/>
      <c r="J31" s="64">
        <v>0.5</v>
      </c>
      <c r="K31" s="14">
        <v>0.5</v>
      </c>
      <c r="L31" s="63">
        <v>1</v>
      </c>
      <c r="M31" s="9"/>
      <c r="N31" s="73" t="str">
        <f>IF(AND(ISNUMBER(D31),ISNUMBER(E31),ISNUMBER(J31)),SUM(D31:E31)*J31,"")</f>
        <v/>
      </c>
      <c r="O31" s="35" t="str">
        <f>IF(AND(ISNUMBER(F31),ISNUMBER(G31),ISNUMBER(K31)),SUM(F31:G31)*K31,"")</f>
        <v/>
      </c>
      <c r="P31" s="35" t="str">
        <f>IF(AND(ISNUMBER(H31),ISNUMBER(L31)),SUM(H31)*L31,"")</f>
        <v/>
      </c>
      <c r="Q31" s="72" t="str">
        <f>IF(AND(ISNUMBER(N31),ISNUMBER(P31)),SUM(N31:P31),"")</f>
        <v/>
      </c>
      <c r="R31" s="10"/>
    </row>
    <row r="32" spans="1:18" x14ac:dyDescent="0.2">
      <c r="A32" s="6"/>
      <c r="B32" s="164"/>
      <c r="C32" s="69" t="s">
        <v>74</v>
      </c>
      <c r="D32" s="170"/>
      <c r="E32" s="31"/>
      <c r="F32" s="31"/>
      <c r="G32" s="31"/>
      <c r="H32" s="56"/>
      <c r="I32" s="9"/>
      <c r="J32" s="64">
        <v>0</v>
      </c>
      <c r="K32" s="14">
        <v>0.5</v>
      </c>
      <c r="L32" s="63">
        <v>1</v>
      </c>
      <c r="M32" s="9"/>
      <c r="N32" s="73" t="str">
        <f t="shared" ref="N32" si="8">IF(AND(ISNUMBER(D32),ISNUMBER(E32),ISNUMBER(J32)),SUM(D32:E32)*J32,"")</f>
        <v/>
      </c>
      <c r="O32" s="35" t="str">
        <f t="shared" ref="O32" si="9">IF(AND(ISNUMBER(F32),ISNUMBER(G32),ISNUMBER(K32)),SUM(F32:G32)*K32,"")</f>
        <v/>
      </c>
      <c r="P32" s="35" t="str">
        <f t="shared" ref="P32" si="10">IF(AND(ISNUMBER(H32),ISNUMBER(L32)),SUM(H32)*L32,"")</f>
        <v/>
      </c>
      <c r="Q32" s="72" t="str">
        <f t="shared" ref="Q32" si="11">IF(AND(ISNUMBER(N32),ISNUMBER(P32)),SUM(N32:P32),"")</f>
        <v/>
      </c>
      <c r="R32" s="10"/>
    </row>
    <row r="33" spans="1:18" x14ac:dyDescent="0.2">
      <c r="A33" s="6"/>
      <c r="B33" s="164"/>
      <c r="C33" s="69" t="s">
        <v>75</v>
      </c>
      <c r="D33" s="170"/>
      <c r="E33" s="31"/>
      <c r="F33" s="31"/>
      <c r="G33" s="31"/>
      <c r="H33" s="56"/>
      <c r="I33" s="9"/>
      <c r="J33" s="64">
        <v>0</v>
      </c>
      <c r="K33" s="14">
        <v>0.5</v>
      </c>
      <c r="L33" s="63">
        <v>1</v>
      </c>
      <c r="M33" s="9"/>
      <c r="N33" s="73" t="str">
        <f t="shared" ref="N33" si="12">IF(AND(ISNUMBER(D33),ISNUMBER(E33),ISNUMBER(J33)),SUM(D33:E33)*J33,"")</f>
        <v/>
      </c>
      <c r="O33" s="35" t="str">
        <f t="shared" ref="O33" si="13">IF(AND(ISNUMBER(F33),ISNUMBER(G33),ISNUMBER(K33)),SUM(F33:G33)*K33,"")</f>
        <v/>
      </c>
      <c r="P33" s="35" t="str">
        <f t="shared" ref="P33" si="14">IF(AND(ISNUMBER(H33),ISNUMBER(L33)),SUM(H33)*L33,"")</f>
        <v/>
      </c>
      <c r="Q33" s="72" t="str">
        <f t="shared" ref="Q33" si="15">IF(AND(ISNUMBER(N33),ISNUMBER(P33)),SUM(N33:P33),"")</f>
        <v/>
      </c>
      <c r="R33" s="10"/>
    </row>
    <row r="34" spans="1:18" x14ac:dyDescent="0.2">
      <c r="A34" s="6"/>
      <c r="B34" s="164"/>
      <c r="C34" s="68" t="s">
        <v>78</v>
      </c>
      <c r="D34" s="12"/>
      <c r="E34" s="11"/>
      <c r="F34" s="11"/>
      <c r="G34" s="11"/>
      <c r="H34" s="58"/>
      <c r="I34" s="9"/>
      <c r="J34" s="55"/>
      <c r="K34" s="11"/>
      <c r="L34" s="58"/>
      <c r="M34" s="9"/>
      <c r="N34" s="55"/>
      <c r="O34" s="11"/>
      <c r="P34" s="11"/>
      <c r="Q34" s="58"/>
      <c r="R34" s="10"/>
    </row>
    <row r="35" spans="1:18" x14ac:dyDescent="0.2">
      <c r="A35" s="6"/>
      <c r="B35" s="164"/>
      <c r="C35" s="69" t="s">
        <v>73</v>
      </c>
      <c r="D35" s="170"/>
      <c r="E35" s="31"/>
      <c r="F35" s="31"/>
      <c r="G35" s="31"/>
      <c r="H35" s="56"/>
      <c r="I35" s="9"/>
      <c r="J35" s="64">
        <v>0.5</v>
      </c>
      <c r="K35" s="14">
        <v>0.5</v>
      </c>
      <c r="L35" s="63">
        <v>1</v>
      </c>
      <c r="M35" s="9"/>
      <c r="N35" s="73" t="str">
        <f>IF(AND(ISNUMBER(D35),ISNUMBER(E35),ISNUMBER(J35)),SUM(D35:E35)*J35,"")</f>
        <v/>
      </c>
      <c r="O35" s="35" t="str">
        <f>IF(AND(ISNUMBER(F35),ISNUMBER(G35),ISNUMBER(K35)),SUM(F35:G35)*K35,"")</f>
        <v/>
      </c>
      <c r="P35" s="35" t="str">
        <f>IF(AND(ISNUMBER(H35),ISNUMBER(L35)),SUM(H35)*L35,"")</f>
        <v/>
      </c>
      <c r="Q35" s="72" t="str">
        <f>IF(AND(ISNUMBER(N35),ISNUMBER(P35)),SUM(N35:P35),"")</f>
        <v/>
      </c>
      <c r="R35" s="10"/>
    </row>
    <row r="36" spans="1:18" x14ac:dyDescent="0.2">
      <c r="A36" s="6"/>
      <c r="B36" s="164"/>
      <c r="C36" s="69" t="s">
        <v>74</v>
      </c>
      <c r="D36" s="170"/>
      <c r="E36" s="31"/>
      <c r="F36" s="31"/>
      <c r="G36" s="31"/>
      <c r="H36" s="56"/>
      <c r="I36" s="9"/>
      <c r="J36" s="65">
        <v>0.5</v>
      </c>
      <c r="K36" s="14">
        <v>0.5</v>
      </c>
      <c r="L36" s="63">
        <v>1</v>
      </c>
      <c r="M36" s="9"/>
      <c r="N36" s="73" t="str">
        <f t="shared" ref="N36" si="16">IF(AND(ISNUMBER(D36),ISNUMBER(E36),ISNUMBER(J36)),SUM(D36:E36)*J36,"")</f>
        <v/>
      </c>
      <c r="O36" s="35" t="str">
        <f t="shared" ref="O36" si="17">IF(AND(ISNUMBER(F36),ISNUMBER(G36),ISNUMBER(K36)),SUM(F36:G36)*K36,"")</f>
        <v/>
      </c>
      <c r="P36" s="35" t="str">
        <f t="shared" ref="P36" si="18">IF(AND(ISNUMBER(H36),ISNUMBER(L36)),SUM(H36)*L36,"")</f>
        <v/>
      </c>
      <c r="Q36" s="72" t="str">
        <f t="shared" ref="Q36" si="19">IF(AND(ISNUMBER(N36),ISNUMBER(P36)),SUM(N36:P36),"")</f>
        <v/>
      </c>
      <c r="R36" s="10"/>
    </row>
    <row r="37" spans="1:18" x14ac:dyDescent="0.2">
      <c r="A37" s="6"/>
      <c r="B37" s="164"/>
      <c r="C37" s="69" t="s">
        <v>75</v>
      </c>
      <c r="D37" s="170"/>
      <c r="E37" s="31"/>
      <c r="F37" s="31"/>
      <c r="G37" s="31"/>
      <c r="H37" s="56"/>
      <c r="I37" s="9"/>
      <c r="J37" s="65">
        <v>0.5</v>
      </c>
      <c r="K37" s="14">
        <v>0.5</v>
      </c>
      <c r="L37" s="63">
        <v>1</v>
      </c>
      <c r="M37" s="9"/>
      <c r="N37" s="73" t="str">
        <f t="shared" ref="N37" si="20">IF(AND(ISNUMBER(D37),ISNUMBER(E37),ISNUMBER(J37)),SUM(D37:E37)*J37,"")</f>
        <v/>
      </c>
      <c r="O37" s="35" t="str">
        <f t="shared" ref="O37" si="21">IF(AND(ISNUMBER(F37),ISNUMBER(G37),ISNUMBER(K37)),SUM(F37:G37)*K37,"")</f>
        <v/>
      </c>
      <c r="P37" s="35" t="str">
        <f t="shared" ref="P37" si="22">IF(AND(ISNUMBER(H37),ISNUMBER(L37)),SUM(H37)*L37,"")</f>
        <v/>
      </c>
      <c r="Q37" s="72" t="str">
        <f t="shared" ref="Q37" si="23">IF(AND(ISNUMBER(N37),ISNUMBER(P37)),SUM(N37:P37),"")</f>
        <v/>
      </c>
      <c r="R37" s="10"/>
    </row>
    <row r="38" spans="1:18" x14ac:dyDescent="0.2">
      <c r="A38" s="6"/>
      <c r="B38" s="164"/>
      <c r="C38" s="68" t="s">
        <v>91</v>
      </c>
      <c r="D38" s="12"/>
      <c r="E38" s="11"/>
      <c r="F38" s="11"/>
      <c r="G38" s="11"/>
      <c r="H38" s="58"/>
      <c r="I38" s="9"/>
      <c r="J38" s="55"/>
      <c r="K38" s="11"/>
      <c r="L38" s="58"/>
      <c r="M38" s="9"/>
      <c r="N38" s="55"/>
      <c r="O38" s="11"/>
      <c r="P38" s="11"/>
      <c r="Q38" s="58"/>
      <c r="R38" s="10"/>
    </row>
    <row r="39" spans="1:18" x14ac:dyDescent="0.2">
      <c r="A39" s="6"/>
      <c r="B39" s="164"/>
      <c r="C39" s="69" t="s">
        <v>73</v>
      </c>
      <c r="D39" s="170"/>
      <c r="E39" s="31"/>
      <c r="F39" s="31"/>
      <c r="G39" s="31"/>
      <c r="H39" s="56"/>
      <c r="I39" s="9"/>
      <c r="J39" s="64">
        <v>0.5</v>
      </c>
      <c r="K39" s="14">
        <v>0.5</v>
      </c>
      <c r="L39" s="63">
        <v>1</v>
      </c>
      <c r="M39" s="9"/>
      <c r="N39" s="73" t="str">
        <f>IF(AND(ISNUMBER(D39),ISNUMBER(E39),ISNUMBER(J39)),SUM(D39:E39)*J39,"")</f>
        <v/>
      </c>
      <c r="O39" s="35" t="str">
        <f>IF(AND(ISNUMBER(F39),ISNUMBER(G39),ISNUMBER(K39)),SUM(F39:G39)*K39,"")</f>
        <v/>
      </c>
      <c r="P39" s="35" t="str">
        <f>IF(AND(ISNUMBER(H39),ISNUMBER(L39)),SUM(H39)*L39,"")</f>
        <v/>
      </c>
      <c r="Q39" s="72" t="str">
        <f>IF(AND(ISNUMBER(N39),ISNUMBER(P39)),SUM(N39:P39),"")</f>
        <v/>
      </c>
      <c r="R39" s="10"/>
    </row>
    <row r="40" spans="1:18" x14ac:dyDescent="0.2">
      <c r="A40" s="6"/>
      <c r="B40" s="164"/>
      <c r="C40" s="69" t="s">
        <v>74</v>
      </c>
      <c r="D40" s="170"/>
      <c r="E40" s="31"/>
      <c r="F40" s="31"/>
      <c r="G40" s="31"/>
      <c r="H40" s="56"/>
      <c r="I40" s="9"/>
      <c r="J40" s="64">
        <v>0</v>
      </c>
      <c r="K40" s="14">
        <v>0.5</v>
      </c>
      <c r="L40" s="63">
        <v>1</v>
      </c>
      <c r="M40" s="9"/>
      <c r="N40" s="73" t="str">
        <f t="shared" ref="N40" si="24">IF(AND(ISNUMBER(D40),ISNUMBER(E40),ISNUMBER(J40)),SUM(D40:E40)*J40,"")</f>
        <v/>
      </c>
      <c r="O40" s="35" t="str">
        <f t="shared" ref="O40" si="25">IF(AND(ISNUMBER(F40),ISNUMBER(G40),ISNUMBER(K40)),SUM(F40:G40)*K40,"")</f>
        <v/>
      </c>
      <c r="P40" s="35" t="str">
        <f t="shared" ref="P40" si="26">IF(AND(ISNUMBER(H40),ISNUMBER(L40)),SUM(H40)*L40,"")</f>
        <v/>
      </c>
      <c r="Q40" s="72" t="str">
        <f t="shared" ref="Q40" si="27">IF(AND(ISNUMBER(N40),ISNUMBER(P40)),SUM(N40:P40),"")</f>
        <v/>
      </c>
      <c r="R40" s="10"/>
    </row>
    <row r="41" spans="1:18" x14ac:dyDescent="0.2">
      <c r="A41" s="6"/>
      <c r="B41" s="164"/>
      <c r="C41" s="69" t="s">
        <v>75</v>
      </c>
      <c r="D41" s="170"/>
      <c r="E41" s="31"/>
      <c r="F41" s="31"/>
      <c r="G41" s="31"/>
      <c r="H41" s="56"/>
      <c r="I41" s="9"/>
      <c r="J41" s="64">
        <v>0</v>
      </c>
      <c r="K41" s="14">
        <v>0.5</v>
      </c>
      <c r="L41" s="63">
        <v>1</v>
      </c>
      <c r="M41" s="9"/>
      <c r="N41" s="73" t="str">
        <f t="shared" ref="N41" si="28">IF(AND(ISNUMBER(D41),ISNUMBER(E41),ISNUMBER(J41)),SUM(D41:E41)*J41,"")</f>
        <v/>
      </c>
      <c r="O41" s="35" t="str">
        <f t="shared" ref="O41" si="29">IF(AND(ISNUMBER(F41),ISNUMBER(G41),ISNUMBER(K41)),SUM(F41:G41)*K41,"")</f>
        <v/>
      </c>
      <c r="P41" s="35" t="str">
        <f t="shared" ref="P41" si="30">IF(AND(ISNUMBER(H41),ISNUMBER(L41)),SUM(H41)*L41,"")</f>
        <v/>
      </c>
      <c r="Q41" s="72" t="str">
        <f t="shared" ref="Q41" si="31">IF(AND(ISNUMBER(N41),ISNUMBER(P41)),SUM(N41:P41),"")</f>
        <v/>
      </c>
      <c r="R41" s="10"/>
    </row>
    <row r="42" spans="1:18" x14ac:dyDescent="0.2">
      <c r="A42" s="6"/>
      <c r="B42" s="164"/>
      <c r="C42" s="68" t="s">
        <v>84</v>
      </c>
      <c r="D42" s="12"/>
      <c r="E42" s="11"/>
      <c r="F42" s="11"/>
      <c r="G42" s="11"/>
      <c r="H42" s="58"/>
      <c r="I42" s="9"/>
      <c r="J42" s="55"/>
      <c r="K42" s="11"/>
      <c r="L42" s="58"/>
      <c r="M42" s="9"/>
      <c r="N42" s="55"/>
      <c r="O42" s="11"/>
      <c r="P42" s="11"/>
      <c r="Q42" s="58"/>
      <c r="R42" s="10"/>
    </row>
    <row r="43" spans="1:18" x14ac:dyDescent="0.2">
      <c r="A43" s="6"/>
      <c r="B43" s="164"/>
      <c r="C43" s="69" t="s">
        <v>73</v>
      </c>
      <c r="D43" s="170"/>
      <c r="E43" s="31"/>
      <c r="F43" s="31"/>
      <c r="G43" s="31"/>
      <c r="H43" s="56"/>
      <c r="I43" s="9"/>
      <c r="J43" s="64">
        <v>0.5</v>
      </c>
      <c r="K43" s="14">
        <v>0.5</v>
      </c>
      <c r="L43" s="63">
        <v>1</v>
      </c>
      <c r="M43" s="9"/>
      <c r="N43" s="73" t="str">
        <f>IF(AND(ISNUMBER(D43),ISNUMBER(E43),ISNUMBER(J43)),SUM(D43:E43)*J43,"")</f>
        <v/>
      </c>
      <c r="O43" s="35" t="str">
        <f>IF(AND(ISNUMBER(F43),ISNUMBER(G43),ISNUMBER(K43)),SUM(F43:G43)*K43,"")</f>
        <v/>
      </c>
      <c r="P43" s="35" t="str">
        <f>IF(AND(ISNUMBER(H43),ISNUMBER(L43)),SUM(H43)*L43,"")</f>
        <v/>
      </c>
      <c r="Q43" s="72" t="str">
        <f>IF(AND(ISNUMBER(N43),ISNUMBER(P43)),SUM(N43:P43),"")</f>
        <v/>
      </c>
      <c r="R43" s="10"/>
    </row>
    <row r="44" spans="1:18" x14ac:dyDescent="0.2">
      <c r="A44" s="6"/>
      <c r="B44" s="164"/>
      <c r="C44" s="69" t="s">
        <v>74</v>
      </c>
      <c r="D44" s="170"/>
      <c r="E44" s="31"/>
      <c r="F44" s="31"/>
      <c r="G44" s="31"/>
      <c r="H44" s="56"/>
      <c r="I44" s="9"/>
      <c r="J44" s="64">
        <v>0</v>
      </c>
      <c r="K44" s="14">
        <v>0.5</v>
      </c>
      <c r="L44" s="63">
        <v>1</v>
      </c>
      <c r="M44" s="9"/>
      <c r="N44" s="73" t="str">
        <f t="shared" ref="N44:N51" si="32">IF(AND(ISNUMBER(D44),ISNUMBER(E44),ISNUMBER(J44)),SUM(D44:E44)*J44,"")</f>
        <v/>
      </c>
      <c r="O44" s="35" t="str">
        <f t="shared" ref="O44:O51" si="33">IF(AND(ISNUMBER(F44),ISNUMBER(G44),ISNUMBER(K44)),SUM(F44:G44)*K44,"")</f>
        <v/>
      </c>
      <c r="P44" s="35" t="str">
        <f t="shared" ref="P44:P51" si="34">IF(AND(ISNUMBER(H44),ISNUMBER(L44)),SUM(H44)*L44,"")</f>
        <v/>
      </c>
      <c r="Q44" s="72" t="str">
        <f t="shared" ref="Q44:Q51" si="35">IF(AND(ISNUMBER(N44),ISNUMBER(P44)),SUM(N44:P44),"")</f>
        <v/>
      </c>
      <c r="R44" s="10"/>
    </row>
    <row r="45" spans="1:18" x14ac:dyDescent="0.2">
      <c r="A45" s="6"/>
      <c r="B45" s="164"/>
      <c r="C45" s="69" t="s">
        <v>75</v>
      </c>
      <c r="D45" s="170"/>
      <c r="E45" s="31"/>
      <c r="F45" s="31"/>
      <c r="G45" s="31"/>
      <c r="H45" s="56"/>
      <c r="I45" s="9"/>
      <c r="J45" s="64">
        <v>0</v>
      </c>
      <c r="K45" s="14">
        <v>0.5</v>
      </c>
      <c r="L45" s="63">
        <v>1</v>
      </c>
      <c r="M45" s="9"/>
      <c r="N45" s="73" t="str">
        <f t="shared" si="32"/>
        <v/>
      </c>
      <c r="O45" s="35" t="str">
        <f t="shared" si="33"/>
        <v/>
      </c>
      <c r="P45" s="35" t="str">
        <f t="shared" si="34"/>
        <v/>
      </c>
      <c r="Q45" s="72" t="str">
        <f t="shared" si="35"/>
        <v/>
      </c>
      <c r="R45" s="10"/>
    </row>
    <row r="46" spans="1:18" x14ac:dyDescent="0.2">
      <c r="A46" s="6"/>
      <c r="B46" s="164"/>
      <c r="C46" s="68" t="s">
        <v>88</v>
      </c>
      <c r="D46" s="12"/>
      <c r="E46" s="11"/>
      <c r="F46" s="11"/>
      <c r="G46" s="11"/>
      <c r="H46" s="58"/>
      <c r="I46" s="9"/>
      <c r="J46" s="55"/>
      <c r="K46" s="11"/>
      <c r="L46" s="58"/>
      <c r="M46" s="9"/>
      <c r="N46" s="55"/>
      <c r="O46" s="11"/>
      <c r="P46" s="11"/>
      <c r="Q46" s="58"/>
      <c r="R46" s="10"/>
    </row>
    <row r="47" spans="1:18" x14ac:dyDescent="0.2">
      <c r="A47" s="6"/>
      <c r="B47" s="164"/>
      <c r="C47" s="69" t="s">
        <v>73</v>
      </c>
      <c r="D47" s="170"/>
      <c r="E47" s="31"/>
      <c r="F47" s="31"/>
      <c r="G47" s="31"/>
      <c r="H47" s="56"/>
      <c r="I47" s="9"/>
      <c r="J47" s="64">
        <v>0.5</v>
      </c>
      <c r="K47" s="14">
        <v>0.5</v>
      </c>
      <c r="L47" s="63">
        <v>1</v>
      </c>
      <c r="M47" s="9"/>
      <c r="N47" s="73" t="str">
        <f>IF(AND(ISNUMBER(D47),ISNUMBER(E47),ISNUMBER(J47)),SUM(D47:E47)*J47,"")</f>
        <v/>
      </c>
      <c r="O47" s="35" t="str">
        <f>IF(AND(ISNUMBER(F47),ISNUMBER(G47),ISNUMBER(K47)),SUM(F47:G47)*K47,"")</f>
        <v/>
      </c>
      <c r="P47" s="35" t="str">
        <f>IF(AND(ISNUMBER(H47),ISNUMBER(L47)),SUM(H47)*L47,"")</f>
        <v/>
      </c>
      <c r="Q47" s="72" t="str">
        <f>IF(AND(ISNUMBER(N47),ISNUMBER(P47)),SUM(N47:P47),"")</f>
        <v/>
      </c>
      <c r="R47" s="10"/>
    </row>
    <row r="48" spans="1:18" x14ac:dyDescent="0.2">
      <c r="A48" s="6"/>
      <c r="B48" s="164"/>
      <c r="C48" s="69" t="s">
        <v>74</v>
      </c>
      <c r="D48" s="170"/>
      <c r="E48" s="31"/>
      <c r="F48" s="31"/>
      <c r="G48" s="31"/>
      <c r="H48" s="56"/>
      <c r="I48" s="9"/>
      <c r="J48" s="64">
        <v>0</v>
      </c>
      <c r="K48" s="14">
        <v>0.5</v>
      </c>
      <c r="L48" s="63">
        <v>1</v>
      </c>
      <c r="M48" s="9"/>
      <c r="N48" s="73" t="str">
        <f t="shared" ref="N48:N49" si="36">IF(AND(ISNUMBER(D48),ISNUMBER(E48),ISNUMBER(J48)),SUM(D48:E48)*J48,"")</f>
        <v/>
      </c>
      <c r="O48" s="35" t="str">
        <f t="shared" ref="O48:O49" si="37">IF(AND(ISNUMBER(F48),ISNUMBER(G48),ISNUMBER(K48)),SUM(F48:G48)*K48,"")</f>
        <v/>
      </c>
      <c r="P48" s="35" t="str">
        <f t="shared" ref="P48:P49" si="38">IF(AND(ISNUMBER(H48),ISNUMBER(L48)),SUM(H48)*L48,"")</f>
        <v/>
      </c>
      <c r="Q48" s="72" t="str">
        <f t="shared" ref="Q48:Q49" si="39">IF(AND(ISNUMBER(N48),ISNUMBER(P48)),SUM(N48:P48),"")</f>
        <v/>
      </c>
      <c r="R48" s="10"/>
    </row>
    <row r="49" spans="1:18" x14ac:dyDescent="0.2">
      <c r="A49" s="6"/>
      <c r="B49" s="164"/>
      <c r="C49" s="69" t="s">
        <v>75</v>
      </c>
      <c r="D49" s="170"/>
      <c r="E49" s="31"/>
      <c r="F49" s="31"/>
      <c r="G49" s="31"/>
      <c r="H49" s="56"/>
      <c r="I49" s="9"/>
      <c r="J49" s="64">
        <v>0</v>
      </c>
      <c r="K49" s="14">
        <v>0.5</v>
      </c>
      <c r="L49" s="63">
        <v>1</v>
      </c>
      <c r="M49" s="9"/>
      <c r="N49" s="73" t="str">
        <f t="shared" si="36"/>
        <v/>
      </c>
      <c r="O49" s="35" t="str">
        <f t="shared" si="37"/>
        <v/>
      </c>
      <c r="P49" s="35" t="str">
        <f t="shared" si="38"/>
        <v/>
      </c>
      <c r="Q49" s="72" t="str">
        <f t="shared" si="39"/>
        <v/>
      </c>
      <c r="R49" s="10"/>
    </row>
    <row r="50" spans="1:18" x14ac:dyDescent="0.2">
      <c r="A50" s="6"/>
      <c r="B50" s="164"/>
      <c r="C50" s="88" t="s">
        <v>18</v>
      </c>
      <c r="D50" s="170"/>
      <c r="E50" s="31"/>
      <c r="F50" s="31"/>
      <c r="G50" s="31"/>
      <c r="H50" s="56"/>
      <c r="I50" s="9"/>
      <c r="J50" s="65">
        <v>0.5</v>
      </c>
      <c r="K50" s="143">
        <v>0.5</v>
      </c>
      <c r="L50" s="63">
        <v>1</v>
      </c>
      <c r="M50" s="9"/>
      <c r="N50" s="73" t="str">
        <f t="shared" si="32"/>
        <v/>
      </c>
      <c r="O50" s="35" t="str">
        <f t="shared" si="33"/>
        <v/>
      </c>
      <c r="P50" s="35" t="str">
        <f t="shared" si="34"/>
        <v/>
      </c>
      <c r="Q50" s="72" t="str">
        <f t="shared" si="35"/>
        <v/>
      </c>
      <c r="R50" s="10"/>
    </row>
    <row r="51" spans="1:18" x14ac:dyDescent="0.2">
      <c r="A51" s="6"/>
      <c r="B51" s="164"/>
      <c r="C51" s="88" t="s">
        <v>19</v>
      </c>
      <c r="D51" s="170"/>
      <c r="E51" s="31"/>
      <c r="F51" s="31"/>
      <c r="G51" s="31"/>
      <c r="H51" s="56"/>
      <c r="I51" s="9"/>
      <c r="J51" s="65">
        <v>0.5</v>
      </c>
      <c r="K51" s="143">
        <v>0.5</v>
      </c>
      <c r="L51" s="63">
        <v>1</v>
      </c>
      <c r="M51" s="9"/>
      <c r="N51" s="73" t="str">
        <f t="shared" si="32"/>
        <v/>
      </c>
      <c r="O51" s="35" t="str">
        <f t="shared" si="33"/>
        <v/>
      </c>
      <c r="P51" s="35" t="str">
        <f t="shared" si="34"/>
        <v/>
      </c>
      <c r="Q51" s="72" t="str">
        <f t="shared" si="35"/>
        <v/>
      </c>
      <c r="R51" s="10"/>
    </row>
    <row r="52" spans="1:18" x14ac:dyDescent="0.2">
      <c r="A52" s="6"/>
      <c r="B52" s="164"/>
      <c r="C52" s="68" t="s">
        <v>103</v>
      </c>
      <c r="D52" s="12"/>
      <c r="E52" s="11"/>
      <c r="F52" s="11"/>
      <c r="G52" s="11"/>
      <c r="H52" s="58"/>
      <c r="I52" s="9"/>
      <c r="J52" s="55"/>
      <c r="K52" s="11"/>
      <c r="L52" s="58"/>
      <c r="M52" s="9"/>
      <c r="N52" s="55"/>
      <c r="O52" s="11"/>
      <c r="P52" s="11"/>
      <c r="Q52" s="58"/>
      <c r="R52" s="10"/>
    </row>
    <row r="53" spans="1:18" x14ac:dyDescent="0.2">
      <c r="A53" s="6"/>
      <c r="B53" s="164"/>
      <c r="C53" s="69" t="s">
        <v>133</v>
      </c>
      <c r="D53" s="170"/>
      <c r="E53" s="31"/>
      <c r="F53" s="31"/>
      <c r="G53" s="31"/>
      <c r="H53" s="56"/>
      <c r="I53" s="9"/>
      <c r="J53" s="64">
        <v>0</v>
      </c>
      <c r="K53" s="14">
        <v>0.5</v>
      </c>
      <c r="L53" s="63">
        <v>1</v>
      </c>
      <c r="M53" s="9"/>
      <c r="N53" s="73" t="str">
        <f t="shared" ref="N53" si="40">IF(AND(ISNUMBER(D53),ISNUMBER(E53),ISNUMBER(J53)),SUM(D53:E53)*J53,"")</f>
        <v/>
      </c>
      <c r="O53" s="35" t="str">
        <f t="shared" ref="O53" si="41">IF(AND(ISNUMBER(F53),ISNUMBER(G53),ISNUMBER(K53)),SUM(F53:G53)*K53,"")</f>
        <v/>
      </c>
      <c r="P53" s="35" t="str">
        <f t="shared" ref="P53" si="42">IF(AND(ISNUMBER(H53),ISNUMBER(L53)),SUM(H53)*L53,"")</f>
        <v/>
      </c>
      <c r="Q53" s="72" t="str">
        <f t="shared" ref="Q53" si="43">IF(AND(ISNUMBER(N53),ISNUMBER(P53)),SUM(N53:P53),"")</f>
        <v/>
      </c>
      <c r="R53" s="10"/>
    </row>
    <row r="54" spans="1:18" x14ac:dyDescent="0.2">
      <c r="A54" s="6"/>
      <c r="B54" s="164"/>
      <c r="C54" s="69" t="s">
        <v>2</v>
      </c>
      <c r="D54" s="171"/>
      <c r="E54" s="31"/>
      <c r="F54" s="31"/>
      <c r="G54" s="31"/>
      <c r="H54" s="56"/>
      <c r="I54" s="9"/>
      <c r="J54" s="64">
        <v>0.5</v>
      </c>
      <c r="K54" s="14">
        <v>0.5</v>
      </c>
      <c r="L54" s="63">
        <v>1</v>
      </c>
      <c r="M54" s="9"/>
      <c r="N54" s="73" t="str">
        <f t="shared" ref="N54:N58" si="44">IF(AND(ISNUMBER(D54),ISNUMBER(E54),ISNUMBER(J54)),SUM(D54:E54)*J54,"")</f>
        <v/>
      </c>
      <c r="O54" s="35" t="str">
        <f t="shared" ref="O54:O58" si="45">IF(AND(ISNUMBER(F54),ISNUMBER(G54),ISNUMBER(K54)),SUM(F54:G54)*K54,"")</f>
        <v/>
      </c>
      <c r="P54" s="35" t="str">
        <f t="shared" ref="P54:P58" si="46">IF(AND(ISNUMBER(H54),ISNUMBER(L54)),SUM(H54)*L54,"")</f>
        <v/>
      </c>
      <c r="Q54" s="72" t="str">
        <f t="shared" ref="Q54:Q58" si="47">IF(AND(ISNUMBER(N54),ISNUMBER(P54)),SUM(N54:P54),"")</f>
        <v/>
      </c>
      <c r="R54" s="10"/>
    </row>
    <row r="55" spans="1:18" x14ac:dyDescent="0.2">
      <c r="A55" s="6"/>
      <c r="B55" s="164"/>
      <c r="C55" s="69" t="s">
        <v>5</v>
      </c>
      <c r="D55" s="171"/>
      <c r="E55" s="31"/>
      <c r="F55" s="31"/>
      <c r="G55" s="31"/>
      <c r="H55" s="56"/>
      <c r="I55" s="9"/>
      <c r="J55" s="64">
        <v>0</v>
      </c>
      <c r="K55" s="14">
        <v>0.5</v>
      </c>
      <c r="L55" s="63">
        <v>1</v>
      </c>
      <c r="M55" s="9"/>
      <c r="N55" s="73" t="str">
        <f t="shared" si="44"/>
        <v/>
      </c>
      <c r="O55" s="35" t="str">
        <f t="shared" si="45"/>
        <v/>
      </c>
      <c r="P55" s="35" t="str">
        <f t="shared" si="46"/>
        <v/>
      </c>
      <c r="Q55" s="72" t="str">
        <f t="shared" si="47"/>
        <v/>
      </c>
      <c r="R55" s="10"/>
    </row>
    <row r="56" spans="1:18" x14ac:dyDescent="0.2">
      <c r="A56" s="6"/>
      <c r="B56" s="164"/>
      <c r="C56" s="69" t="s">
        <v>46</v>
      </c>
      <c r="D56" s="171"/>
      <c r="E56" s="31"/>
      <c r="F56" s="31"/>
      <c r="G56" s="31"/>
      <c r="H56" s="56"/>
      <c r="I56" s="9"/>
      <c r="J56" s="64">
        <v>0.5</v>
      </c>
      <c r="K56" s="14">
        <v>0.5</v>
      </c>
      <c r="L56" s="63">
        <v>1</v>
      </c>
      <c r="M56" s="9"/>
      <c r="N56" s="73" t="str">
        <f t="shared" si="44"/>
        <v/>
      </c>
      <c r="O56" s="35" t="str">
        <f t="shared" si="45"/>
        <v/>
      </c>
      <c r="P56" s="35" t="str">
        <f t="shared" si="46"/>
        <v/>
      </c>
      <c r="Q56" s="72" t="str">
        <f t="shared" si="47"/>
        <v/>
      </c>
      <c r="R56" s="10"/>
    </row>
    <row r="57" spans="1:18" x14ac:dyDescent="0.2">
      <c r="A57" s="6"/>
      <c r="B57" s="164"/>
      <c r="C57" s="69" t="s">
        <v>92</v>
      </c>
      <c r="D57" s="171"/>
      <c r="E57" s="31"/>
      <c r="F57" s="31"/>
      <c r="G57" s="31"/>
      <c r="H57" s="56"/>
      <c r="I57" s="9"/>
      <c r="J57" s="64">
        <v>0</v>
      </c>
      <c r="K57" s="14">
        <v>0.5</v>
      </c>
      <c r="L57" s="63">
        <v>1</v>
      </c>
      <c r="M57" s="9"/>
      <c r="N57" s="73" t="str">
        <f t="shared" si="44"/>
        <v/>
      </c>
      <c r="O57" s="35" t="str">
        <f t="shared" si="45"/>
        <v/>
      </c>
      <c r="P57" s="35" t="str">
        <f t="shared" si="46"/>
        <v/>
      </c>
      <c r="Q57" s="72" t="str">
        <f t="shared" si="47"/>
        <v/>
      </c>
      <c r="R57" s="10"/>
    </row>
    <row r="58" spans="1:18" x14ac:dyDescent="0.2">
      <c r="A58" s="6"/>
      <c r="B58" s="164"/>
      <c r="C58" s="69" t="s">
        <v>94</v>
      </c>
      <c r="D58" s="171"/>
      <c r="E58" s="31"/>
      <c r="F58" s="31"/>
      <c r="G58" s="31"/>
      <c r="H58" s="56"/>
      <c r="I58" s="9"/>
      <c r="J58" s="64">
        <v>0</v>
      </c>
      <c r="K58" s="14">
        <v>0.5</v>
      </c>
      <c r="L58" s="63">
        <v>1</v>
      </c>
      <c r="M58" s="9"/>
      <c r="N58" s="73" t="str">
        <f t="shared" si="44"/>
        <v/>
      </c>
      <c r="O58" s="35" t="str">
        <f t="shared" si="45"/>
        <v/>
      </c>
      <c r="P58" s="35" t="str">
        <f t="shared" si="46"/>
        <v/>
      </c>
      <c r="Q58" s="72" t="str">
        <f t="shared" si="47"/>
        <v/>
      </c>
      <c r="R58" s="10"/>
    </row>
    <row r="59" spans="1:18" x14ac:dyDescent="0.2">
      <c r="A59" s="6"/>
      <c r="B59" s="164"/>
      <c r="C59" s="69" t="s">
        <v>126</v>
      </c>
      <c r="D59" s="170"/>
      <c r="E59" s="31"/>
      <c r="F59" s="31"/>
      <c r="G59" s="31"/>
      <c r="H59" s="56"/>
      <c r="I59" s="9"/>
      <c r="J59" s="64">
        <v>0</v>
      </c>
      <c r="K59" s="14">
        <v>0.5</v>
      </c>
      <c r="L59" s="63">
        <v>1</v>
      </c>
      <c r="M59" s="9"/>
      <c r="N59" s="73" t="str">
        <f t="shared" ref="N59" si="48">IF(AND(ISNUMBER(D59),ISNUMBER(E59),ISNUMBER(J59)),SUM(D59:E59)*J59,"")</f>
        <v/>
      </c>
      <c r="O59" s="35" t="str">
        <f t="shared" ref="O59" si="49">IF(AND(ISNUMBER(F59),ISNUMBER(G59),ISNUMBER(K59)),SUM(F59:G59)*K59,"")</f>
        <v/>
      </c>
      <c r="P59" s="35" t="str">
        <f t="shared" ref="P59" si="50">IF(AND(ISNUMBER(H59),ISNUMBER(L59)),SUM(H59)*L59,"")</f>
        <v/>
      </c>
      <c r="Q59" s="72" t="str">
        <f t="shared" ref="Q59" si="51">IF(AND(ISNUMBER(N59),ISNUMBER(P59)),SUM(N59:P59),"")</f>
        <v/>
      </c>
      <c r="R59" s="10"/>
    </row>
    <row r="60" spans="1:18" x14ac:dyDescent="0.2">
      <c r="A60" s="6"/>
      <c r="B60" s="164"/>
      <c r="C60" s="68" t="s">
        <v>20</v>
      </c>
      <c r="D60" s="12"/>
      <c r="E60" s="11"/>
      <c r="F60" s="11"/>
      <c r="G60" s="11"/>
      <c r="H60" s="168">
        <f>IF((H61-H62)-(H318-H319)&gt;0,(H61-H62)-(H318-H319),0)</f>
        <v>0</v>
      </c>
      <c r="I60" s="9"/>
      <c r="J60" s="55"/>
      <c r="K60" s="11"/>
      <c r="L60" s="63">
        <v>0</v>
      </c>
      <c r="M60" s="9"/>
      <c r="N60" s="55"/>
      <c r="O60" s="11"/>
      <c r="P60" s="35">
        <f>IF(AND(ISNUMBER(H60),ISNUMBER(L60)),SUM(H60)*L60,"")</f>
        <v>0</v>
      </c>
      <c r="Q60" s="72">
        <f>IF(ISNUMBER(P60),SUM(P60),"")</f>
        <v>0</v>
      </c>
      <c r="R60" s="10"/>
    </row>
    <row r="61" spans="1:18" x14ac:dyDescent="0.2">
      <c r="B61" s="164"/>
      <c r="C61" s="69" t="s">
        <v>71</v>
      </c>
      <c r="D61" s="12"/>
      <c r="E61" s="11"/>
      <c r="F61" s="11"/>
      <c r="G61" s="11"/>
      <c r="H61" s="56"/>
      <c r="I61" s="9"/>
      <c r="J61" s="55"/>
      <c r="K61" s="11"/>
      <c r="L61" s="58"/>
      <c r="M61" s="44"/>
      <c r="N61" s="55"/>
      <c r="O61" s="11"/>
      <c r="P61" s="11"/>
      <c r="Q61" s="58"/>
      <c r="R61" s="10"/>
    </row>
    <row r="62" spans="1:18" x14ac:dyDescent="0.2">
      <c r="B62" s="164"/>
      <c r="C62" s="69" t="s">
        <v>72</v>
      </c>
      <c r="D62" s="12"/>
      <c r="E62" s="11"/>
      <c r="F62" s="11"/>
      <c r="G62" s="11"/>
      <c r="H62" s="56"/>
      <c r="I62" s="9"/>
      <c r="J62" s="55"/>
      <c r="K62" s="11"/>
      <c r="L62" s="58"/>
      <c r="M62" s="44"/>
      <c r="N62" s="55"/>
      <c r="O62" s="11"/>
      <c r="P62" s="11"/>
      <c r="Q62" s="58"/>
      <c r="R62" s="10"/>
    </row>
    <row r="63" spans="1:18" x14ac:dyDescent="0.2">
      <c r="B63" s="164"/>
      <c r="C63" s="69" t="s">
        <v>159</v>
      </c>
      <c r="D63" s="12"/>
      <c r="E63" s="11"/>
      <c r="F63" s="11"/>
      <c r="G63" s="11"/>
      <c r="H63" s="56"/>
      <c r="I63" s="44"/>
      <c r="J63" s="55"/>
      <c r="K63" s="11"/>
      <c r="L63" s="58"/>
      <c r="M63" s="44"/>
      <c r="N63" s="55"/>
      <c r="O63" s="11"/>
      <c r="P63" s="11"/>
      <c r="Q63" s="58"/>
      <c r="R63" s="10"/>
    </row>
    <row r="64" spans="1:18" x14ac:dyDescent="0.2">
      <c r="B64" s="164"/>
      <c r="C64" s="69" t="s">
        <v>160</v>
      </c>
      <c r="D64" s="170"/>
      <c r="E64" s="31"/>
      <c r="F64" s="31"/>
      <c r="G64" s="31"/>
      <c r="H64" s="56"/>
      <c r="I64" s="44"/>
      <c r="J64" s="55"/>
      <c r="K64" s="11"/>
      <c r="L64" s="58"/>
      <c r="M64" s="44"/>
      <c r="N64" s="55"/>
      <c r="O64" s="11"/>
      <c r="P64" s="11"/>
      <c r="Q64" s="58"/>
      <c r="R64" s="10"/>
    </row>
    <row r="65" spans="1:18" x14ac:dyDescent="0.2">
      <c r="B65" s="164"/>
      <c r="C65" s="88" t="s">
        <v>43</v>
      </c>
      <c r="D65" s="170"/>
      <c r="E65" s="31"/>
      <c r="F65" s="31"/>
      <c r="G65" s="31"/>
      <c r="H65" s="56"/>
      <c r="I65" s="9"/>
      <c r="J65" s="64">
        <v>0</v>
      </c>
      <c r="K65" s="14">
        <v>0.5</v>
      </c>
      <c r="L65" s="63">
        <v>1</v>
      </c>
      <c r="M65" s="44"/>
      <c r="N65" s="73" t="str">
        <f t="shared" ref="N65:N66" si="52">IF(AND(ISNUMBER(D65),ISNUMBER(E65),ISNUMBER(J65)),SUM(D65:E65)*J65,"")</f>
        <v/>
      </c>
      <c r="O65" s="35" t="str">
        <f>IF(AND(ISNUMBER(F65),ISNUMBER(G65),ISNUMBER(K65)),SUM(F65:G65)*K65,"")</f>
        <v/>
      </c>
      <c r="P65" s="35" t="str">
        <f>IF(AND(ISNUMBER(H65),ISNUMBER(L65)),SUM(H65)*L65,"")</f>
        <v/>
      </c>
      <c r="Q65" s="72" t="str">
        <f>IF(AND(ISNUMBER(N65),ISNUMBER(P65)),SUM(N65:P65),"")</f>
        <v/>
      </c>
      <c r="R65" s="10"/>
    </row>
    <row r="66" spans="1:18" x14ac:dyDescent="0.2">
      <c r="B66" s="164"/>
      <c r="C66" s="88" t="s">
        <v>44</v>
      </c>
      <c r="D66" s="170"/>
      <c r="E66" s="31"/>
      <c r="F66" s="31"/>
      <c r="G66" s="31"/>
      <c r="H66" s="56"/>
      <c r="I66" s="9"/>
      <c r="J66" s="64">
        <v>0</v>
      </c>
      <c r="K66" s="14">
        <v>0.5</v>
      </c>
      <c r="L66" s="63">
        <v>1</v>
      </c>
      <c r="M66" s="44"/>
      <c r="N66" s="73" t="str">
        <f t="shared" si="52"/>
        <v/>
      </c>
      <c r="O66" s="35" t="str">
        <f>IF(AND(ISNUMBER(F66),ISNUMBER(G66),ISNUMBER(K66)),SUM(F66:G66)*K66,"")</f>
        <v/>
      </c>
      <c r="P66" s="35" t="str">
        <f>IF(AND(ISNUMBER(H66),ISNUMBER(L66)),SUM(H66)*L66,"")</f>
        <v/>
      </c>
      <c r="Q66" s="72" t="str">
        <f>IF(AND(ISNUMBER(N66),ISNUMBER(P66)),SUM(N66:P66),"")</f>
        <v/>
      </c>
      <c r="R66" s="10"/>
    </row>
    <row r="67" spans="1:18" x14ac:dyDescent="0.2">
      <c r="B67" s="164"/>
      <c r="C67" s="88" t="s">
        <v>101</v>
      </c>
      <c r="D67" s="170"/>
      <c r="E67" s="31"/>
      <c r="F67" s="31"/>
      <c r="G67" s="31"/>
      <c r="H67" s="56"/>
      <c r="I67" s="9"/>
      <c r="J67" s="64">
        <v>0</v>
      </c>
      <c r="K67" s="14">
        <v>0</v>
      </c>
      <c r="L67" s="63">
        <v>0</v>
      </c>
      <c r="M67" s="44"/>
      <c r="N67" s="73" t="str">
        <f t="shared" ref="N67" si="53">IF(AND(ISNUMBER(D67),ISNUMBER(E67),ISNUMBER(J67)),SUM(D67:E67)*J67,"")</f>
        <v/>
      </c>
      <c r="O67" s="35" t="str">
        <f>IF(AND(ISNUMBER(F67),ISNUMBER(G67),ISNUMBER(K67)),SUM(F67:G67)*K67,"")</f>
        <v/>
      </c>
      <c r="P67" s="35" t="str">
        <f>IF(AND(ISNUMBER(H67),ISNUMBER(L67)),SUM(H67)*L67,"")</f>
        <v/>
      </c>
      <c r="Q67" s="72" t="str">
        <f>IF(AND(ISNUMBER(N67),ISNUMBER(P67)),SUM(N67:P67),"")</f>
        <v/>
      </c>
      <c r="R67" s="10"/>
    </row>
    <row r="68" spans="1:18" x14ac:dyDescent="0.2">
      <c r="B68" s="164"/>
      <c r="C68" s="68" t="s">
        <v>157</v>
      </c>
      <c r="D68" s="170"/>
      <c r="E68" s="31"/>
      <c r="F68" s="31"/>
      <c r="G68" s="31"/>
      <c r="H68" s="56"/>
      <c r="I68" s="44"/>
      <c r="J68" s="65">
        <v>0</v>
      </c>
      <c r="K68" s="143">
        <v>0</v>
      </c>
      <c r="L68" s="181">
        <v>0</v>
      </c>
      <c r="M68" s="44"/>
      <c r="N68" s="73" t="str">
        <f t="shared" ref="N68" si="54">IF(AND(ISNUMBER(D68),ISNUMBER(E68),ISNUMBER(J68)),SUM(D68:E68)*J68,"")</f>
        <v/>
      </c>
      <c r="O68" s="35" t="str">
        <f>IF(AND(ISNUMBER(F68),ISNUMBER(G68),ISNUMBER(K68)),SUM(F68:G68)*K68,"")</f>
        <v/>
      </c>
      <c r="P68" s="35" t="str">
        <f>IF(AND(ISNUMBER(H68),ISNUMBER(L68)),SUM(H68)*L68,"")</f>
        <v/>
      </c>
      <c r="Q68" s="72" t="str">
        <f>IF(AND(ISNUMBER(N68),ISNUMBER(P68)),SUM(N68:P68),"")</f>
        <v/>
      </c>
      <c r="R68" s="10"/>
    </row>
    <row r="69" spans="1:18" x14ac:dyDescent="0.2">
      <c r="B69" s="164"/>
      <c r="C69" s="68" t="s">
        <v>102</v>
      </c>
      <c r="D69" s="12"/>
      <c r="E69" s="11"/>
      <c r="F69" s="11"/>
      <c r="G69" s="11"/>
      <c r="H69" s="58"/>
      <c r="I69" s="9"/>
      <c r="J69" s="55"/>
      <c r="K69" s="11"/>
      <c r="L69" s="58"/>
      <c r="M69" s="44"/>
      <c r="N69" s="55"/>
      <c r="O69" s="11"/>
      <c r="P69" s="11"/>
      <c r="Q69" s="58"/>
      <c r="R69" s="10"/>
    </row>
    <row r="70" spans="1:18" x14ac:dyDescent="0.2">
      <c r="B70" s="164"/>
      <c r="C70" s="69" t="s">
        <v>66</v>
      </c>
      <c r="D70" s="170"/>
      <c r="E70" s="31"/>
      <c r="F70" s="31"/>
      <c r="G70" s="31"/>
      <c r="H70" s="56"/>
      <c r="I70" s="9"/>
      <c r="J70" s="64">
        <v>0</v>
      </c>
      <c r="K70" s="14">
        <v>0.5</v>
      </c>
      <c r="L70" s="63">
        <v>1</v>
      </c>
      <c r="M70" s="44"/>
      <c r="N70" s="73" t="str">
        <f>IF(AND(ISNUMBER(D70),ISNUMBER(E70),ISNUMBER(J70)),SUM(D70:E70)*J70,"")</f>
        <v/>
      </c>
      <c r="O70" s="35" t="str">
        <f>IF(AND(ISNUMBER(F70),ISNUMBER(G70),ISNUMBER(K70)),SUM(F70:G70)*K70,"")</f>
        <v/>
      </c>
      <c r="P70" s="35" t="str">
        <f>IF(AND(ISNUMBER(H70),ISNUMBER(L70)),SUM(H70)*L70,"")</f>
        <v/>
      </c>
      <c r="Q70" s="72" t="str">
        <f>IF(AND(ISNUMBER(N70),ISNUMBER(P70)),SUM(N70:P70),"")</f>
        <v/>
      </c>
      <c r="R70" s="10"/>
    </row>
    <row r="71" spans="1:18" x14ac:dyDescent="0.2">
      <c r="B71" s="164"/>
      <c r="C71" s="69" t="s">
        <v>65</v>
      </c>
      <c r="D71" s="170"/>
      <c r="E71" s="31"/>
      <c r="F71" s="31"/>
      <c r="G71" s="31"/>
      <c r="H71" s="56"/>
      <c r="I71" s="9"/>
      <c r="J71" s="64">
        <v>0</v>
      </c>
      <c r="K71" s="14">
        <v>0.5</v>
      </c>
      <c r="L71" s="63">
        <v>1</v>
      </c>
      <c r="M71" s="9"/>
      <c r="N71" s="73" t="str">
        <f>IF(AND(ISNUMBER(D71),ISNUMBER(E71),ISNUMBER(J71)),SUM(D71:E71)*J71,"")</f>
        <v/>
      </c>
      <c r="O71" s="35" t="str">
        <f>IF(AND(ISNUMBER(F71),ISNUMBER(G71),ISNUMBER(K71)),SUM(F71:G71)*K71,"")</f>
        <v/>
      </c>
      <c r="P71" s="35" t="str">
        <f>IF(AND(ISNUMBER(H71),ISNUMBER(L71)),SUM(H71)*L71,"")</f>
        <v/>
      </c>
      <c r="Q71" s="72" t="str">
        <f>IF(AND(ISNUMBER(N71),ISNUMBER(P71)),SUM(N71:P71),"")</f>
        <v/>
      </c>
      <c r="R71" s="10"/>
    </row>
    <row r="72" spans="1:18" x14ac:dyDescent="0.2">
      <c r="B72" s="164"/>
      <c r="C72" s="69" t="s">
        <v>63</v>
      </c>
      <c r="D72" s="170"/>
      <c r="E72" s="31"/>
      <c r="F72" s="31"/>
      <c r="G72" s="31"/>
      <c r="H72" s="56"/>
      <c r="I72" s="9"/>
      <c r="J72" s="64">
        <v>0</v>
      </c>
      <c r="K72" s="14">
        <v>0.5</v>
      </c>
      <c r="L72" s="63">
        <v>1</v>
      </c>
      <c r="M72" s="9"/>
      <c r="N72" s="73" t="str">
        <f>IF(AND(ISNUMBER(D72),ISNUMBER(E72),ISNUMBER(J72)),SUM(D72:E72)*J72,"")</f>
        <v/>
      </c>
      <c r="O72" s="35" t="str">
        <f>IF(AND(ISNUMBER(F72),ISNUMBER(G72),ISNUMBER(K72)),SUM(F72:G72)*K72,"")</f>
        <v/>
      </c>
      <c r="P72" s="35" t="str">
        <f>IF(AND(ISNUMBER(H72),ISNUMBER(L72)),SUM(H72)*L72,"")</f>
        <v/>
      </c>
      <c r="Q72" s="72" t="str">
        <f>IF(AND(ISNUMBER(N72),ISNUMBER(P72)),SUM(N72:P72),"")</f>
        <v/>
      </c>
      <c r="R72" s="10"/>
    </row>
    <row r="73" spans="1:18" x14ac:dyDescent="0.2">
      <c r="B73" s="164"/>
      <c r="C73" s="69" t="s">
        <v>64</v>
      </c>
      <c r="D73" s="170"/>
      <c r="E73" s="31"/>
      <c r="F73" s="31"/>
      <c r="G73" s="31"/>
      <c r="H73" s="56"/>
      <c r="I73" s="9"/>
      <c r="J73" s="64">
        <v>0</v>
      </c>
      <c r="K73" s="14">
        <v>0.5</v>
      </c>
      <c r="L73" s="63">
        <v>1</v>
      </c>
      <c r="M73" s="9"/>
      <c r="N73" s="73" t="str">
        <f>IF(AND(ISNUMBER(D73),ISNUMBER(E73),ISNUMBER(J73)),SUM(D73:E73)*J73,"")</f>
        <v/>
      </c>
      <c r="O73" s="35" t="str">
        <f>IF(AND(ISNUMBER(F73),ISNUMBER(G73),ISNUMBER(K73)),SUM(F73:G73)*K73,"")</f>
        <v/>
      </c>
      <c r="P73" s="35" t="str">
        <f>IF(AND(ISNUMBER(H73),ISNUMBER(L73)),SUM(H73)*L73,"")</f>
        <v/>
      </c>
      <c r="Q73" s="72" t="str">
        <f>IF(AND(ISNUMBER(N73),ISNUMBER(P73)),SUM(N73:P73),"")</f>
        <v/>
      </c>
      <c r="R73" s="10"/>
    </row>
    <row r="74" spans="1:18" x14ac:dyDescent="0.2">
      <c r="B74" s="164"/>
      <c r="C74" s="69" t="s">
        <v>33</v>
      </c>
      <c r="D74" s="170"/>
      <c r="E74" s="31"/>
      <c r="F74" s="31"/>
      <c r="G74" s="31"/>
      <c r="H74" s="56"/>
      <c r="I74" s="9"/>
      <c r="J74" s="64">
        <v>0</v>
      </c>
      <c r="K74" s="143">
        <v>0.5</v>
      </c>
      <c r="L74" s="181">
        <v>1</v>
      </c>
      <c r="M74" s="9"/>
      <c r="N74" s="73" t="str">
        <f>IF(AND(ISNUMBER(D74),ISNUMBER(E74),ISNUMBER(J74)),SUM(D74:E74)*J74,"")</f>
        <v/>
      </c>
      <c r="O74" s="35" t="str">
        <f>IF(AND(ISNUMBER(F74),ISNUMBER(G74),ISNUMBER(K74)),SUM(F74:G74)*K74,"")</f>
        <v/>
      </c>
      <c r="P74" s="35" t="str">
        <f>IF(AND(ISNUMBER(H74),ISNUMBER(L74)),SUM(H74)*L74,"")</f>
        <v/>
      </c>
      <c r="Q74" s="72" t="str">
        <f>IF(AND(ISNUMBER(N74),ISNUMBER(P74)),SUM(N74:P74),"")</f>
        <v/>
      </c>
      <c r="R74" s="10"/>
    </row>
    <row r="75" spans="1:18" x14ac:dyDescent="0.2">
      <c r="B75" s="8"/>
      <c r="C75" s="50"/>
      <c r="D75" s="60"/>
      <c r="E75" s="18"/>
      <c r="F75" s="18"/>
      <c r="G75" s="18"/>
      <c r="H75" s="61"/>
      <c r="I75" s="9"/>
      <c r="J75" s="66"/>
      <c r="K75" s="19"/>
      <c r="L75" s="67"/>
      <c r="M75" s="9"/>
      <c r="N75" s="76" t="s">
        <v>21</v>
      </c>
      <c r="O75" s="20"/>
      <c r="P75" s="20"/>
      <c r="Q75" s="150">
        <f>SUM(Q22:Q74)</f>
        <v>0</v>
      </c>
      <c r="R75" s="10"/>
    </row>
    <row r="76" spans="1:18" s="7" customFormat="1" x14ac:dyDescent="0.2">
      <c r="A76" s="136"/>
      <c r="B76" s="8"/>
      <c r="C76" s="9"/>
      <c r="D76" s="9"/>
      <c r="E76" s="9"/>
      <c r="F76" s="9"/>
      <c r="G76" s="9"/>
      <c r="H76" s="9"/>
      <c r="I76" s="9"/>
      <c r="J76" s="9"/>
      <c r="K76" s="9"/>
      <c r="L76" s="9"/>
      <c r="M76" s="9"/>
      <c r="N76" s="9"/>
      <c r="O76" s="9"/>
      <c r="P76" s="9"/>
      <c r="Q76" s="9"/>
      <c r="R76" s="10"/>
    </row>
    <row r="77" spans="1:18" ht="15" x14ac:dyDescent="0.2">
      <c r="B77" s="45" t="s">
        <v>59</v>
      </c>
      <c r="C77" s="29"/>
      <c r="D77" s="29"/>
      <c r="E77" s="29"/>
      <c r="F77" s="29"/>
      <c r="G77" s="29"/>
      <c r="H77" s="29"/>
      <c r="I77" s="29"/>
      <c r="J77" s="29"/>
      <c r="K77" s="29"/>
      <c r="L77" s="29"/>
      <c r="M77" s="4"/>
      <c r="N77" s="4"/>
      <c r="O77" s="4"/>
      <c r="P77" s="4"/>
      <c r="Q77" s="4"/>
      <c r="R77" s="5"/>
    </row>
    <row r="78" spans="1:18" ht="15" x14ac:dyDescent="0.2">
      <c r="B78" s="45" t="s">
        <v>61</v>
      </c>
      <c r="C78" s="37"/>
      <c r="D78" s="38"/>
      <c r="E78" s="38"/>
      <c r="F78" s="39"/>
      <c r="G78" s="29"/>
      <c r="H78" s="29"/>
      <c r="I78" s="29"/>
      <c r="J78" s="29"/>
      <c r="K78" s="29"/>
      <c r="L78" s="29"/>
      <c r="M78" s="29"/>
      <c r="N78" s="29"/>
      <c r="O78" s="29"/>
      <c r="P78" s="29"/>
      <c r="Q78" s="29"/>
      <c r="R78" s="40"/>
    </row>
    <row r="79" spans="1:18" x14ac:dyDescent="0.2">
      <c r="B79" s="8"/>
      <c r="C79" s="9"/>
      <c r="D79" s="9"/>
      <c r="E79" s="9"/>
      <c r="F79" s="9"/>
      <c r="G79" s="9"/>
      <c r="H79" s="9"/>
      <c r="I79" s="9"/>
      <c r="J79" s="9"/>
      <c r="K79" s="9"/>
      <c r="L79" s="9"/>
      <c r="M79" s="9"/>
      <c r="N79" s="9"/>
      <c r="O79" s="9"/>
      <c r="P79" s="9"/>
      <c r="Q79" s="9"/>
      <c r="R79" s="10"/>
    </row>
    <row r="80" spans="1:18" x14ac:dyDescent="0.2">
      <c r="B80" s="164"/>
      <c r="C80" s="206"/>
      <c r="D80" s="197" t="s">
        <v>6</v>
      </c>
      <c r="E80" s="198"/>
      <c r="F80" s="198"/>
      <c r="G80" s="198"/>
      <c r="H80" s="199"/>
      <c r="I80" s="9"/>
      <c r="J80" s="200" t="s">
        <v>38</v>
      </c>
      <c r="K80" s="201" t="s">
        <v>22</v>
      </c>
      <c r="L80" s="202" t="s">
        <v>23</v>
      </c>
      <c r="M80" s="9"/>
      <c r="N80" s="203" t="s">
        <v>39</v>
      </c>
      <c r="O80" s="204" t="s">
        <v>24</v>
      </c>
      <c r="P80" s="204" t="s">
        <v>25</v>
      </c>
      <c r="Q80" s="205" t="s">
        <v>26</v>
      </c>
      <c r="R80" s="10"/>
    </row>
    <row r="81" spans="1:18" ht="51.75" thickBot="1" x14ac:dyDescent="0.25">
      <c r="B81" s="152"/>
      <c r="C81" s="207"/>
      <c r="D81" s="51" t="s">
        <v>3</v>
      </c>
      <c r="E81" s="33" t="s">
        <v>7</v>
      </c>
      <c r="F81" s="33" t="s">
        <v>8</v>
      </c>
      <c r="G81" s="33" t="s">
        <v>9</v>
      </c>
      <c r="H81" s="52" t="s">
        <v>10</v>
      </c>
      <c r="I81" s="9"/>
      <c r="J81" s="51" t="s">
        <v>36</v>
      </c>
      <c r="K81" s="33" t="s">
        <v>45</v>
      </c>
      <c r="L81" s="52" t="s">
        <v>37</v>
      </c>
      <c r="M81" s="9"/>
      <c r="N81" s="51" t="s">
        <v>36</v>
      </c>
      <c r="O81" s="33" t="s">
        <v>45</v>
      </c>
      <c r="P81" s="33" t="s">
        <v>37</v>
      </c>
      <c r="Q81" s="52" t="s">
        <v>31</v>
      </c>
      <c r="R81" s="10"/>
    </row>
    <row r="82" spans="1:18" x14ac:dyDescent="0.2">
      <c r="B82" s="152"/>
      <c r="C82" s="104" t="s">
        <v>13</v>
      </c>
      <c r="D82" s="78"/>
      <c r="E82" s="17"/>
      <c r="F82" s="17"/>
      <c r="G82" s="17"/>
      <c r="H82" s="74"/>
      <c r="I82" s="9"/>
      <c r="J82" s="84">
        <v>0</v>
      </c>
      <c r="K82" s="21"/>
      <c r="L82" s="85"/>
      <c r="M82" s="9"/>
      <c r="N82" s="90" t="str">
        <f>IF(ISNUMBER(D82),D82*J82,"")</f>
        <v/>
      </c>
      <c r="O82" s="17"/>
      <c r="P82" s="22"/>
      <c r="Q82" s="71" t="str">
        <f>N82</f>
        <v/>
      </c>
      <c r="R82" s="10"/>
    </row>
    <row r="83" spans="1:18" x14ac:dyDescent="0.2">
      <c r="B83" s="152"/>
      <c r="C83" s="68" t="s">
        <v>105</v>
      </c>
      <c r="D83" s="57"/>
      <c r="E83" s="31"/>
      <c r="F83" s="31"/>
      <c r="G83" s="31"/>
      <c r="H83" s="56"/>
      <c r="I83" s="9"/>
      <c r="J83" s="64">
        <v>0</v>
      </c>
      <c r="K83" s="13">
        <v>0</v>
      </c>
      <c r="L83" s="63">
        <v>0</v>
      </c>
      <c r="M83" s="9"/>
      <c r="N83" s="73" t="str">
        <f>IF(AND(ISNUMBER(D83),ISNUMBER(E83),ISNUMBER(J83)),SUM(D83:E83)*J83,"")</f>
        <v/>
      </c>
      <c r="O83" s="36" t="str">
        <f>IF(AND(ISNUMBER(F83),ISNUMBER(G83),ISNUMBER(K83)),SUM(F83:G83)*K83,"")</f>
        <v/>
      </c>
      <c r="P83" s="36" t="str">
        <f>IF(AND(ISNUMBER(H83),ISNUMBER(L83)),H83*L83,"")</f>
        <v/>
      </c>
      <c r="Q83" s="72" t="str">
        <f>IF(AND(ISNUMBER(N83),ISNUMBER(P83)),SUM(N83:P83),"")</f>
        <v/>
      </c>
      <c r="R83" s="10"/>
    </row>
    <row r="84" spans="1:18" x14ac:dyDescent="0.2">
      <c r="B84" s="152"/>
      <c r="C84" s="69" t="s">
        <v>79</v>
      </c>
      <c r="D84" s="57"/>
      <c r="E84" s="31"/>
      <c r="F84" s="31"/>
      <c r="G84" s="31"/>
      <c r="H84" s="56"/>
      <c r="I84" s="9"/>
      <c r="J84" s="53"/>
      <c r="K84" s="17"/>
      <c r="L84" s="74"/>
      <c r="M84" s="9"/>
      <c r="N84" s="53"/>
      <c r="O84" s="17"/>
      <c r="P84" s="22"/>
      <c r="Q84" s="74"/>
      <c r="R84" s="10"/>
    </row>
    <row r="85" spans="1:18" x14ac:dyDescent="0.2">
      <c r="B85" s="152"/>
      <c r="C85" s="88" t="s">
        <v>95</v>
      </c>
      <c r="D85" s="57"/>
      <c r="E85" s="31"/>
      <c r="F85" s="31"/>
      <c r="G85" s="31"/>
      <c r="H85" s="56"/>
      <c r="I85" s="9"/>
      <c r="J85" s="120">
        <v>0</v>
      </c>
      <c r="K85" s="121">
        <v>0</v>
      </c>
      <c r="L85" s="63">
        <v>0</v>
      </c>
      <c r="M85" s="9"/>
      <c r="N85" s="73" t="str">
        <f>IF(AND(ISNUMBER(D85),ISNUMBER(E85),ISNUMBER(J85)),SUM(D85:E85)*J85,"")</f>
        <v/>
      </c>
      <c r="O85" s="36" t="str">
        <f>IF(AND(ISNUMBER(F85),ISNUMBER(G85),ISNUMBER(K85)),SUM(F85:G85)*K85,"")</f>
        <v/>
      </c>
      <c r="P85" s="36" t="str">
        <f>IF(AND(ISNUMBER(H85),ISNUMBER(L85)),H85*L85,"")</f>
        <v/>
      </c>
      <c r="Q85" s="72" t="str">
        <f>IF(AND(ISNUMBER(N85),ISNUMBER(P85)),SUM(N85:P85),"")</f>
        <v/>
      </c>
      <c r="R85" s="10"/>
    </row>
    <row r="86" spans="1:18" x14ac:dyDescent="0.2">
      <c r="A86" s="182"/>
      <c r="B86" s="183"/>
      <c r="C86" s="88" t="s">
        <v>158</v>
      </c>
      <c r="D86" s="184"/>
      <c r="E86" s="185"/>
      <c r="F86" s="185"/>
      <c r="G86" s="185"/>
      <c r="H86" s="186"/>
      <c r="I86" s="44"/>
      <c r="J86" s="65">
        <v>0</v>
      </c>
      <c r="K86" s="16">
        <v>0</v>
      </c>
      <c r="L86" s="181">
        <v>0</v>
      </c>
      <c r="M86" s="44"/>
      <c r="N86" s="73" t="str">
        <f>IF(AND(ISNUMBER(D86),ISNUMBER(E86),ISNUMBER(J86)),SUM(D86:E86)*J86,"")</f>
        <v/>
      </c>
      <c r="O86" s="36" t="str">
        <f>IF(AND(ISNUMBER(F86),ISNUMBER(G86),ISNUMBER(K86)),SUM(F86:G86)*K86,"")</f>
        <v/>
      </c>
      <c r="P86" s="36" t="str">
        <f>IF(AND(ISNUMBER(H86),ISNUMBER(L86)),H86*L86,"")</f>
        <v/>
      </c>
      <c r="Q86" s="72" t="str">
        <f>IF(AND(ISNUMBER(N86),ISNUMBER(P86)),SUM(N86:P86),"")</f>
        <v/>
      </c>
      <c r="R86" s="10"/>
    </row>
    <row r="87" spans="1:18" x14ac:dyDescent="0.2">
      <c r="B87" s="165"/>
      <c r="C87" s="68" t="s">
        <v>111</v>
      </c>
      <c r="D87" s="55"/>
      <c r="E87" s="11"/>
      <c r="F87" s="11"/>
      <c r="G87" s="11"/>
      <c r="H87" s="58"/>
      <c r="I87" s="9"/>
      <c r="J87" s="124"/>
      <c r="K87" s="123"/>
      <c r="L87" s="58"/>
      <c r="M87" s="9"/>
      <c r="N87" s="55"/>
      <c r="O87" s="11"/>
      <c r="P87" s="11"/>
      <c r="Q87" s="58"/>
      <c r="R87" s="10"/>
    </row>
    <row r="88" spans="1:18" x14ac:dyDescent="0.2">
      <c r="B88" s="152"/>
      <c r="C88" s="69" t="s">
        <v>27</v>
      </c>
      <c r="D88" s="57"/>
      <c r="E88" s="31"/>
      <c r="F88" s="31"/>
      <c r="G88" s="31"/>
      <c r="H88" s="58"/>
      <c r="I88" s="9"/>
      <c r="J88" s="120">
        <v>0.5</v>
      </c>
      <c r="K88" s="121">
        <v>0.5</v>
      </c>
      <c r="L88" s="58"/>
      <c r="M88" s="9"/>
      <c r="N88" s="73" t="str">
        <f t="shared" ref="N88:N92" si="55">IF(AND(ISNUMBER(D88),ISNUMBER(E88),ISNUMBER(J88)),SUM(D88:E88)*J88,"")</f>
        <v/>
      </c>
      <c r="O88" s="36" t="str">
        <f>IF(AND(ISNUMBER(F88),ISNUMBER(G88),ISNUMBER(K88)),SUM(F88:G88)*K88,"")</f>
        <v/>
      </c>
      <c r="P88" s="11"/>
      <c r="Q88" s="72" t="str">
        <f>IF(AND(ISNUMBER(N88),ISNUMBER(O88)),SUM(N88:O88),"")</f>
        <v/>
      </c>
      <c r="R88" s="10"/>
    </row>
    <row r="89" spans="1:18" x14ac:dyDescent="0.2">
      <c r="B89" s="152"/>
      <c r="C89" s="69" t="s">
        <v>68</v>
      </c>
      <c r="D89" s="55"/>
      <c r="E89" s="11"/>
      <c r="F89" s="11"/>
      <c r="G89" s="11"/>
      <c r="H89" s="58"/>
      <c r="I89" s="9"/>
      <c r="J89" s="124"/>
      <c r="K89" s="123"/>
      <c r="L89" s="58"/>
      <c r="M89" s="9"/>
      <c r="N89" s="55"/>
      <c r="O89" s="11"/>
      <c r="P89" s="11"/>
      <c r="Q89" s="58"/>
      <c r="R89" s="10"/>
    </row>
    <row r="90" spans="1:18" x14ac:dyDescent="0.2">
      <c r="B90" s="152"/>
      <c r="C90" s="70" t="s">
        <v>47</v>
      </c>
      <c r="D90" s="57"/>
      <c r="E90" s="31"/>
      <c r="F90" s="31"/>
      <c r="G90" s="31"/>
      <c r="H90" s="58"/>
      <c r="I90" s="9"/>
      <c r="J90" s="120">
        <v>0.5</v>
      </c>
      <c r="K90" s="121">
        <v>0.5</v>
      </c>
      <c r="L90" s="58"/>
      <c r="M90" s="9"/>
      <c r="N90" s="73" t="str">
        <f t="shared" si="55"/>
        <v/>
      </c>
      <c r="O90" s="36" t="str">
        <f t="shared" ref="O90:O92" si="56">IF(AND(ISNUMBER(F90),ISNUMBER(G90),ISNUMBER(K90)),SUM(F90:G90)*K90,"")</f>
        <v/>
      </c>
      <c r="P90" s="11"/>
      <c r="Q90" s="72" t="str">
        <f t="shared" ref="Q90:Q92" si="57">IF(AND(ISNUMBER(N90),ISNUMBER(O90)),SUM(N90:O90),"")</f>
        <v/>
      </c>
      <c r="R90" s="10"/>
    </row>
    <row r="91" spans="1:18" x14ac:dyDescent="0.2">
      <c r="B91" s="152"/>
      <c r="C91" s="70" t="s">
        <v>48</v>
      </c>
      <c r="D91" s="57"/>
      <c r="E91" s="31"/>
      <c r="F91" s="31"/>
      <c r="G91" s="31"/>
      <c r="H91" s="58"/>
      <c r="I91" s="9"/>
      <c r="J91" s="120">
        <v>0.5</v>
      </c>
      <c r="K91" s="121">
        <v>0.5</v>
      </c>
      <c r="L91" s="58"/>
      <c r="M91" s="9"/>
      <c r="N91" s="73" t="str">
        <f t="shared" si="55"/>
        <v/>
      </c>
      <c r="O91" s="36" t="str">
        <f t="shared" si="56"/>
        <v/>
      </c>
      <c r="P91" s="11"/>
      <c r="Q91" s="72" t="str">
        <f t="shared" si="57"/>
        <v/>
      </c>
      <c r="R91" s="10"/>
    </row>
    <row r="92" spans="1:18" x14ac:dyDescent="0.2">
      <c r="B92" s="152"/>
      <c r="C92" s="70" t="s">
        <v>42</v>
      </c>
      <c r="D92" s="57"/>
      <c r="E92" s="31"/>
      <c r="F92" s="31"/>
      <c r="G92" s="31"/>
      <c r="H92" s="58"/>
      <c r="I92" s="9"/>
      <c r="J92" s="120">
        <v>1</v>
      </c>
      <c r="K92" s="121">
        <v>1</v>
      </c>
      <c r="L92" s="58"/>
      <c r="M92" s="9"/>
      <c r="N92" s="73" t="str">
        <f t="shared" si="55"/>
        <v/>
      </c>
      <c r="O92" s="36" t="str">
        <f t="shared" si="56"/>
        <v/>
      </c>
      <c r="P92" s="11"/>
      <c r="Q92" s="72" t="str">
        <f t="shared" si="57"/>
        <v/>
      </c>
      <c r="R92" s="10"/>
    </row>
    <row r="93" spans="1:18" x14ac:dyDescent="0.2">
      <c r="B93" s="152"/>
      <c r="C93" s="69" t="s">
        <v>67</v>
      </c>
      <c r="D93" s="55"/>
      <c r="E93" s="11"/>
      <c r="F93" s="11"/>
      <c r="G93" s="11"/>
      <c r="H93" s="58"/>
      <c r="I93" s="9"/>
      <c r="J93" s="124"/>
      <c r="K93" s="123"/>
      <c r="L93" s="58"/>
      <c r="M93" s="9"/>
      <c r="N93" s="55"/>
      <c r="O93" s="11"/>
      <c r="P93" s="11"/>
      <c r="Q93" s="58"/>
      <c r="R93" s="10"/>
    </row>
    <row r="94" spans="1:18" x14ac:dyDescent="0.2">
      <c r="B94" s="152"/>
      <c r="C94" s="70" t="s">
        <v>47</v>
      </c>
      <c r="D94" s="57"/>
      <c r="E94" s="31"/>
      <c r="F94" s="31"/>
      <c r="G94" s="31"/>
      <c r="H94" s="58"/>
      <c r="I94" s="9"/>
      <c r="J94" s="120">
        <v>0.5</v>
      </c>
      <c r="K94" s="121">
        <v>0.5</v>
      </c>
      <c r="L94" s="58"/>
      <c r="M94" s="9"/>
      <c r="N94" s="73" t="str">
        <f t="shared" ref="N94:N96" si="58">IF(AND(ISNUMBER(D94),ISNUMBER(E94),ISNUMBER(J94)),SUM(D94:E94)*J94,"")</f>
        <v/>
      </c>
      <c r="O94" s="36" t="str">
        <f t="shared" ref="O94:O96" si="59">IF(AND(ISNUMBER(F94),ISNUMBER(G94),ISNUMBER(K94)),SUM(F94:G94)*K94,"")</f>
        <v/>
      </c>
      <c r="P94" s="11"/>
      <c r="Q94" s="72" t="str">
        <f t="shared" ref="Q94:Q96" si="60">IF(AND(ISNUMBER(N94),ISNUMBER(O94)),SUM(N94:O94),"")</f>
        <v/>
      </c>
      <c r="R94" s="10"/>
    </row>
    <row r="95" spans="1:18" x14ac:dyDescent="0.2">
      <c r="A95" s="6"/>
      <c r="B95" s="152"/>
      <c r="C95" s="70" t="s">
        <v>48</v>
      </c>
      <c r="D95" s="57"/>
      <c r="E95" s="31"/>
      <c r="F95" s="31"/>
      <c r="G95" s="31"/>
      <c r="H95" s="58"/>
      <c r="I95" s="9"/>
      <c r="J95" s="120">
        <v>0.5</v>
      </c>
      <c r="K95" s="121">
        <v>0.5</v>
      </c>
      <c r="L95" s="58"/>
      <c r="M95" s="9"/>
      <c r="N95" s="73" t="str">
        <f t="shared" si="58"/>
        <v/>
      </c>
      <c r="O95" s="36" t="str">
        <f t="shared" si="59"/>
        <v/>
      </c>
      <c r="P95" s="11"/>
      <c r="Q95" s="72" t="str">
        <f t="shared" si="60"/>
        <v/>
      </c>
      <c r="R95" s="10"/>
    </row>
    <row r="96" spans="1:18" x14ac:dyDescent="0.2">
      <c r="A96" s="6"/>
      <c r="B96" s="152"/>
      <c r="C96" s="70" t="s">
        <v>42</v>
      </c>
      <c r="D96" s="57"/>
      <c r="E96" s="31"/>
      <c r="F96" s="31"/>
      <c r="G96" s="31"/>
      <c r="H96" s="58"/>
      <c r="I96" s="9"/>
      <c r="J96" s="120">
        <v>1</v>
      </c>
      <c r="K96" s="121">
        <v>1</v>
      </c>
      <c r="L96" s="58"/>
      <c r="M96" s="9"/>
      <c r="N96" s="73" t="str">
        <f t="shared" si="58"/>
        <v/>
      </c>
      <c r="O96" s="36" t="str">
        <f t="shared" si="59"/>
        <v/>
      </c>
      <c r="P96" s="11"/>
      <c r="Q96" s="72" t="str">
        <f t="shared" si="60"/>
        <v/>
      </c>
      <c r="R96" s="10"/>
    </row>
    <row r="97" spans="1:18" ht="38.25" x14ac:dyDescent="0.2">
      <c r="A97" s="6"/>
      <c r="B97" s="152"/>
      <c r="C97" s="68" t="s">
        <v>112</v>
      </c>
      <c r="D97" s="55"/>
      <c r="E97" s="11"/>
      <c r="F97" s="11"/>
      <c r="G97" s="11"/>
      <c r="H97" s="58"/>
      <c r="I97" s="9"/>
      <c r="J97" s="55"/>
      <c r="K97" s="11"/>
      <c r="L97" s="58"/>
      <c r="M97" s="9"/>
      <c r="N97" s="55"/>
      <c r="O97" s="11"/>
      <c r="P97" s="11"/>
      <c r="Q97" s="58"/>
      <c r="R97" s="10"/>
    </row>
    <row r="98" spans="1:18" x14ac:dyDescent="0.2">
      <c r="A98" s="6"/>
      <c r="B98" s="152"/>
      <c r="C98" s="69" t="s">
        <v>27</v>
      </c>
      <c r="D98" s="57"/>
      <c r="E98" s="31"/>
      <c r="F98" s="31"/>
      <c r="G98" s="31"/>
      <c r="H98" s="56"/>
      <c r="I98" s="9"/>
      <c r="J98" s="64">
        <v>0</v>
      </c>
      <c r="K98" s="13">
        <v>0</v>
      </c>
      <c r="L98" s="63">
        <v>0</v>
      </c>
      <c r="M98" s="9"/>
      <c r="N98" s="73" t="str">
        <f t="shared" ref="N98" si="61">IF(AND(ISNUMBER(D98),ISNUMBER(E98),ISNUMBER(J98)),SUM(D98:E98)*J98,"")</f>
        <v/>
      </c>
      <c r="O98" s="36" t="str">
        <f>IF(AND(ISNUMBER(F98),ISNUMBER(G98),ISNUMBER(K98)),SUM(F98:G98)*K98,"")</f>
        <v/>
      </c>
      <c r="P98" s="36" t="str">
        <f>IF(AND(ISNUMBER(H98),ISNUMBER(L98)),H98*L98,"")</f>
        <v/>
      </c>
      <c r="Q98" s="72" t="str">
        <f>IF(AND(ISNUMBER(N98),ISNUMBER(P98)),SUM(N98:P98),"")</f>
        <v/>
      </c>
      <c r="R98" s="10"/>
    </row>
    <row r="99" spans="1:18" x14ac:dyDescent="0.2">
      <c r="A99" s="6"/>
      <c r="B99" s="152"/>
      <c r="C99" s="69" t="s">
        <v>68</v>
      </c>
      <c r="D99" s="55"/>
      <c r="E99" s="11"/>
      <c r="F99" s="11"/>
      <c r="G99" s="11"/>
      <c r="H99" s="58"/>
      <c r="I99" s="9"/>
      <c r="J99" s="55"/>
      <c r="K99" s="11"/>
      <c r="L99" s="58"/>
      <c r="M99" s="9"/>
      <c r="N99" s="55"/>
      <c r="O99" s="11"/>
      <c r="P99" s="11"/>
      <c r="Q99" s="58"/>
      <c r="R99" s="10"/>
    </row>
    <row r="100" spans="1:18" x14ac:dyDescent="0.2">
      <c r="A100" s="6"/>
      <c r="B100" s="152"/>
      <c r="C100" s="70" t="s">
        <v>47</v>
      </c>
      <c r="D100" s="57"/>
      <c r="E100" s="31"/>
      <c r="F100" s="31"/>
      <c r="G100" s="31"/>
      <c r="H100" s="56"/>
      <c r="I100" s="9"/>
      <c r="J100" s="64">
        <v>0</v>
      </c>
      <c r="K100" s="13">
        <v>0</v>
      </c>
      <c r="L100" s="63">
        <v>0</v>
      </c>
      <c r="M100" s="9"/>
      <c r="N100" s="73" t="str">
        <f t="shared" ref="N100:N102" si="62">IF(AND(ISNUMBER(D100),ISNUMBER(E100),ISNUMBER(J100)),SUM(D100:E100)*J100,"")</f>
        <v/>
      </c>
      <c r="O100" s="36" t="str">
        <f t="shared" ref="O100:O102" si="63">IF(AND(ISNUMBER(F100),ISNUMBER(G100),ISNUMBER(K100)),SUM(F100:G100)*K100,"")</f>
        <v/>
      </c>
      <c r="P100" s="36" t="str">
        <f t="shared" ref="P100:P102" si="64">IF(AND(ISNUMBER(H100),ISNUMBER(L100)),H100*L100,"")</f>
        <v/>
      </c>
      <c r="Q100" s="72" t="str">
        <f t="shared" ref="Q100:Q102" si="65">IF(AND(ISNUMBER(N100),ISNUMBER(P100)),SUM(N100:P100),"")</f>
        <v/>
      </c>
      <c r="R100" s="10"/>
    </row>
    <row r="101" spans="1:18" x14ac:dyDescent="0.2">
      <c r="A101" s="6"/>
      <c r="B101" s="152"/>
      <c r="C101" s="70" t="s">
        <v>48</v>
      </c>
      <c r="D101" s="57"/>
      <c r="E101" s="31"/>
      <c r="F101" s="31"/>
      <c r="G101" s="31"/>
      <c r="H101" s="56"/>
      <c r="I101" s="9"/>
      <c r="J101" s="64">
        <v>0</v>
      </c>
      <c r="K101" s="13">
        <v>0</v>
      </c>
      <c r="L101" s="63">
        <v>0</v>
      </c>
      <c r="M101" s="9"/>
      <c r="N101" s="73" t="str">
        <f t="shared" si="62"/>
        <v/>
      </c>
      <c r="O101" s="36" t="str">
        <f t="shared" si="63"/>
        <v/>
      </c>
      <c r="P101" s="36" t="str">
        <f t="shared" si="64"/>
        <v/>
      </c>
      <c r="Q101" s="72" t="str">
        <f t="shared" si="65"/>
        <v/>
      </c>
      <c r="R101" s="10"/>
    </row>
    <row r="102" spans="1:18" x14ac:dyDescent="0.2">
      <c r="A102" s="6"/>
      <c r="B102" s="152"/>
      <c r="C102" s="70" t="s">
        <v>42</v>
      </c>
      <c r="D102" s="57"/>
      <c r="E102" s="31"/>
      <c r="F102" s="31"/>
      <c r="G102" s="31"/>
      <c r="H102" s="56"/>
      <c r="I102" s="9"/>
      <c r="J102" s="64">
        <v>0</v>
      </c>
      <c r="K102" s="13">
        <v>0</v>
      </c>
      <c r="L102" s="63">
        <v>0</v>
      </c>
      <c r="M102" s="9"/>
      <c r="N102" s="73" t="str">
        <f t="shared" si="62"/>
        <v/>
      </c>
      <c r="O102" s="36" t="str">
        <f t="shared" si="63"/>
        <v/>
      </c>
      <c r="P102" s="36" t="str">
        <f t="shared" si="64"/>
        <v/>
      </c>
      <c r="Q102" s="72" t="str">
        <f t="shared" si="65"/>
        <v/>
      </c>
      <c r="R102" s="10"/>
    </row>
    <row r="103" spans="1:18" x14ac:dyDescent="0.2">
      <c r="A103" s="6"/>
      <c r="B103" s="152"/>
      <c r="C103" s="69" t="s">
        <v>67</v>
      </c>
      <c r="D103" s="55"/>
      <c r="E103" s="11"/>
      <c r="F103" s="11"/>
      <c r="G103" s="11"/>
      <c r="H103" s="58"/>
      <c r="I103" s="9"/>
      <c r="J103" s="55"/>
      <c r="K103" s="11"/>
      <c r="L103" s="58"/>
      <c r="M103" s="9"/>
      <c r="N103" s="55"/>
      <c r="O103" s="11"/>
      <c r="P103" s="11"/>
      <c r="Q103" s="58"/>
      <c r="R103" s="10"/>
    </row>
    <row r="104" spans="1:18" x14ac:dyDescent="0.2">
      <c r="A104" s="6"/>
      <c r="B104" s="152"/>
      <c r="C104" s="70" t="s">
        <v>47</v>
      </c>
      <c r="D104" s="57"/>
      <c r="E104" s="31"/>
      <c r="F104" s="31"/>
      <c r="G104" s="31"/>
      <c r="H104" s="56"/>
      <c r="I104" s="9"/>
      <c r="J104" s="64">
        <v>0</v>
      </c>
      <c r="K104" s="13">
        <v>0</v>
      </c>
      <c r="L104" s="63">
        <v>0</v>
      </c>
      <c r="M104" s="9"/>
      <c r="N104" s="73" t="str">
        <f t="shared" ref="N104:N106" si="66">IF(AND(ISNUMBER(D104),ISNUMBER(E104),ISNUMBER(J104)),SUM(D104:E104)*J104,"")</f>
        <v/>
      </c>
      <c r="O104" s="36" t="str">
        <f t="shared" ref="O104:O106" si="67">IF(AND(ISNUMBER(F104),ISNUMBER(G104),ISNUMBER(K104)),SUM(F104:G104)*K104,"")</f>
        <v/>
      </c>
      <c r="P104" s="36" t="str">
        <f t="shared" ref="P104:P106" si="68">IF(AND(ISNUMBER(H104),ISNUMBER(L104)),H104*L104,"")</f>
        <v/>
      </c>
      <c r="Q104" s="72" t="str">
        <f t="shared" ref="Q104:Q106" si="69">IF(AND(ISNUMBER(N104),ISNUMBER(P104)),SUM(N104:P104),"")</f>
        <v/>
      </c>
      <c r="R104" s="10"/>
    </row>
    <row r="105" spans="1:18" x14ac:dyDescent="0.2">
      <c r="A105" s="6"/>
      <c r="B105" s="152"/>
      <c r="C105" s="70" t="s">
        <v>48</v>
      </c>
      <c r="D105" s="57"/>
      <c r="E105" s="31"/>
      <c r="F105" s="31"/>
      <c r="G105" s="31"/>
      <c r="H105" s="56"/>
      <c r="I105" s="9"/>
      <c r="J105" s="64">
        <v>0</v>
      </c>
      <c r="K105" s="13">
        <v>0</v>
      </c>
      <c r="L105" s="63">
        <v>0</v>
      </c>
      <c r="M105" s="9"/>
      <c r="N105" s="73" t="str">
        <f t="shared" si="66"/>
        <v/>
      </c>
      <c r="O105" s="36" t="str">
        <f t="shared" si="67"/>
        <v/>
      </c>
      <c r="P105" s="36" t="str">
        <f t="shared" si="68"/>
        <v/>
      </c>
      <c r="Q105" s="72" t="str">
        <f t="shared" si="69"/>
        <v/>
      </c>
      <c r="R105" s="10"/>
    </row>
    <row r="106" spans="1:18" x14ac:dyDescent="0.2">
      <c r="A106" s="6"/>
      <c r="B106" s="152"/>
      <c r="C106" s="70" t="s">
        <v>42</v>
      </c>
      <c r="D106" s="57"/>
      <c r="E106" s="31"/>
      <c r="F106" s="31"/>
      <c r="G106" s="31"/>
      <c r="H106" s="56"/>
      <c r="I106" s="9"/>
      <c r="J106" s="64">
        <v>0</v>
      </c>
      <c r="K106" s="13">
        <v>0</v>
      </c>
      <c r="L106" s="63">
        <v>0</v>
      </c>
      <c r="M106" s="9"/>
      <c r="N106" s="73" t="str">
        <f t="shared" si="66"/>
        <v/>
      </c>
      <c r="O106" s="36" t="str">
        <f t="shared" si="67"/>
        <v/>
      </c>
      <c r="P106" s="36" t="str">
        <f t="shared" si="68"/>
        <v/>
      </c>
      <c r="Q106" s="72" t="str">
        <f t="shared" si="69"/>
        <v/>
      </c>
      <c r="R106" s="10"/>
    </row>
    <row r="107" spans="1:18" x14ac:dyDescent="0.2">
      <c r="A107" s="6"/>
      <c r="B107" s="152"/>
      <c r="C107" s="68" t="s">
        <v>106</v>
      </c>
      <c r="D107" s="55"/>
      <c r="E107" s="11"/>
      <c r="F107" s="11"/>
      <c r="G107" s="11"/>
      <c r="H107" s="58"/>
      <c r="I107" s="9"/>
      <c r="J107" s="124"/>
      <c r="K107" s="123"/>
      <c r="L107" s="125"/>
      <c r="M107" s="9"/>
      <c r="N107" s="55"/>
      <c r="O107" s="11"/>
      <c r="P107" s="11"/>
      <c r="Q107" s="58"/>
      <c r="R107" s="10"/>
    </row>
    <row r="108" spans="1:18" x14ac:dyDescent="0.2">
      <c r="A108" s="6"/>
      <c r="B108" s="152"/>
      <c r="C108" s="69" t="s">
        <v>27</v>
      </c>
      <c r="D108" s="57"/>
      <c r="E108" s="31"/>
      <c r="F108" s="31"/>
      <c r="G108" s="31"/>
      <c r="H108" s="56"/>
      <c r="I108" s="9"/>
      <c r="J108" s="120">
        <v>0.05</v>
      </c>
      <c r="K108" s="121">
        <v>0.05</v>
      </c>
      <c r="L108" s="122">
        <v>0.05</v>
      </c>
      <c r="M108" s="9"/>
      <c r="N108" s="73" t="str">
        <f t="shared" ref="N108" si="70">IF(AND(ISNUMBER(D108),ISNUMBER(E108),ISNUMBER(J108)),SUM(D108:E108)*J108,"")</f>
        <v/>
      </c>
      <c r="O108" s="36" t="str">
        <f>IF(AND(ISNUMBER(F108),ISNUMBER(G108),ISNUMBER(K108)),SUM(F108:G108)*K108,"")</f>
        <v/>
      </c>
      <c r="P108" s="36" t="str">
        <f>IF(AND(ISNUMBER(H108),ISNUMBER(L108)),H108*L108,"")</f>
        <v/>
      </c>
      <c r="Q108" s="72" t="str">
        <f>IF(AND(ISNUMBER(N108),ISNUMBER(P108)),SUM(N108:P108),"")</f>
        <v/>
      </c>
      <c r="R108" s="10"/>
    </row>
    <row r="109" spans="1:18" x14ac:dyDescent="0.2">
      <c r="A109" s="6"/>
      <c r="B109" s="152"/>
      <c r="C109" s="69" t="s">
        <v>68</v>
      </c>
      <c r="D109" s="55"/>
      <c r="E109" s="11"/>
      <c r="F109" s="11"/>
      <c r="G109" s="11"/>
      <c r="H109" s="58"/>
      <c r="I109" s="9"/>
      <c r="J109" s="124"/>
      <c r="K109" s="123"/>
      <c r="L109" s="125"/>
      <c r="M109" s="9"/>
      <c r="N109" s="55"/>
      <c r="O109" s="11"/>
      <c r="P109" s="11"/>
      <c r="Q109" s="58"/>
      <c r="R109" s="10"/>
    </row>
    <row r="110" spans="1:18" x14ac:dyDescent="0.2">
      <c r="A110" s="6"/>
      <c r="B110" s="152"/>
      <c r="C110" s="70" t="s">
        <v>47</v>
      </c>
      <c r="D110" s="57"/>
      <c r="E110" s="31"/>
      <c r="F110" s="31"/>
      <c r="G110" s="31"/>
      <c r="H110" s="56"/>
      <c r="I110" s="9"/>
      <c r="J110" s="120">
        <v>0.05</v>
      </c>
      <c r="K110" s="121">
        <v>0.05</v>
      </c>
      <c r="L110" s="122">
        <v>0.05</v>
      </c>
      <c r="M110" s="9"/>
      <c r="N110" s="73" t="str">
        <f t="shared" ref="N110:N112" si="71">IF(AND(ISNUMBER(D110),ISNUMBER(E110),ISNUMBER(J110)),SUM(D110:E110)*J110,"")</f>
        <v/>
      </c>
      <c r="O110" s="36" t="str">
        <f t="shared" ref="O110:O112" si="72">IF(AND(ISNUMBER(F110),ISNUMBER(G110),ISNUMBER(K110)),SUM(F110:G110)*K110,"")</f>
        <v/>
      </c>
      <c r="P110" s="36" t="str">
        <f t="shared" ref="P110:P112" si="73">IF(AND(ISNUMBER(H110),ISNUMBER(L110)),H110*L110,"")</f>
        <v/>
      </c>
      <c r="Q110" s="72" t="str">
        <f t="shared" ref="Q110:Q112" si="74">IF(AND(ISNUMBER(N110),ISNUMBER(P110)),SUM(N110:P110),"")</f>
        <v/>
      </c>
      <c r="R110" s="10"/>
    </row>
    <row r="111" spans="1:18" x14ac:dyDescent="0.2">
      <c r="A111" s="6"/>
      <c r="B111" s="152"/>
      <c r="C111" s="70" t="s">
        <v>48</v>
      </c>
      <c r="D111" s="57"/>
      <c r="E111" s="31"/>
      <c r="F111" s="31"/>
      <c r="G111" s="31"/>
      <c r="H111" s="56"/>
      <c r="I111" s="9"/>
      <c r="J111" s="120">
        <v>0.5</v>
      </c>
      <c r="K111" s="121">
        <v>0.5</v>
      </c>
      <c r="L111" s="122">
        <v>0.5</v>
      </c>
      <c r="M111" s="9"/>
      <c r="N111" s="73" t="str">
        <f t="shared" si="71"/>
        <v/>
      </c>
      <c r="O111" s="36" t="str">
        <f t="shared" si="72"/>
        <v/>
      </c>
      <c r="P111" s="36" t="str">
        <f t="shared" si="73"/>
        <v/>
      </c>
      <c r="Q111" s="72" t="str">
        <f t="shared" si="74"/>
        <v/>
      </c>
      <c r="R111" s="10"/>
    </row>
    <row r="112" spans="1:18" x14ac:dyDescent="0.2">
      <c r="A112" s="6"/>
      <c r="B112" s="152"/>
      <c r="C112" s="70" t="s">
        <v>42</v>
      </c>
      <c r="D112" s="57"/>
      <c r="E112" s="31"/>
      <c r="F112" s="31"/>
      <c r="G112" s="31"/>
      <c r="H112" s="56"/>
      <c r="I112" s="9"/>
      <c r="J112" s="120">
        <v>1</v>
      </c>
      <c r="K112" s="121">
        <v>1</v>
      </c>
      <c r="L112" s="122">
        <v>1</v>
      </c>
      <c r="M112" s="9"/>
      <c r="N112" s="73" t="str">
        <f t="shared" si="71"/>
        <v/>
      </c>
      <c r="O112" s="36" t="str">
        <f t="shared" si="72"/>
        <v/>
      </c>
      <c r="P112" s="36" t="str">
        <f t="shared" si="73"/>
        <v/>
      </c>
      <c r="Q112" s="72" t="str">
        <f t="shared" si="74"/>
        <v/>
      </c>
      <c r="R112" s="10"/>
    </row>
    <row r="113" spans="1:18" x14ac:dyDescent="0.2">
      <c r="A113" s="6"/>
      <c r="B113" s="152"/>
      <c r="C113" s="69" t="s">
        <v>67</v>
      </c>
      <c r="D113" s="55"/>
      <c r="E113" s="11"/>
      <c r="F113" s="11"/>
      <c r="G113" s="11"/>
      <c r="H113" s="58"/>
      <c r="I113" s="9"/>
      <c r="J113" s="124"/>
      <c r="K113" s="123"/>
      <c r="L113" s="125"/>
      <c r="M113" s="9"/>
      <c r="N113" s="55"/>
      <c r="O113" s="11"/>
      <c r="P113" s="11"/>
      <c r="Q113" s="58"/>
      <c r="R113" s="10"/>
    </row>
    <row r="114" spans="1:18" x14ac:dyDescent="0.2">
      <c r="A114" s="6"/>
      <c r="B114" s="152"/>
      <c r="C114" s="70" t="s">
        <v>47</v>
      </c>
      <c r="D114" s="57"/>
      <c r="E114" s="31"/>
      <c r="F114" s="31"/>
      <c r="G114" s="31"/>
      <c r="H114" s="56"/>
      <c r="I114" s="9"/>
      <c r="J114" s="120">
        <v>0.05</v>
      </c>
      <c r="K114" s="121">
        <v>0.05</v>
      </c>
      <c r="L114" s="122">
        <v>0.05</v>
      </c>
      <c r="M114" s="9"/>
      <c r="N114" s="73" t="str">
        <f t="shared" ref="N114:N116" si="75">IF(AND(ISNUMBER(D114),ISNUMBER(E114),ISNUMBER(J114)),SUM(D114:E114)*J114,"")</f>
        <v/>
      </c>
      <c r="O114" s="36" t="str">
        <f t="shared" ref="O114:O116" si="76">IF(AND(ISNUMBER(F114),ISNUMBER(G114),ISNUMBER(K114)),SUM(F114:G114)*K114,"")</f>
        <v/>
      </c>
      <c r="P114" s="36" t="str">
        <f t="shared" ref="P114:P116" si="77">IF(AND(ISNUMBER(H114),ISNUMBER(L114)),H114*L114,"")</f>
        <v/>
      </c>
      <c r="Q114" s="72" t="str">
        <f t="shared" ref="Q114:Q116" si="78">IF(AND(ISNUMBER(N114),ISNUMBER(P114)),SUM(N114:P114),"")</f>
        <v/>
      </c>
      <c r="R114" s="10"/>
    </row>
    <row r="115" spans="1:18" x14ac:dyDescent="0.2">
      <c r="A115" s="6"/>
      <c r="B115" s="152"/>
      <c r="C115" s="70" t="s">
        <v>48</v>
      </c>
      <c r="D115" s="57"/>
      <c r="E115" s="31"/>
      <c r="F115" s="31"/>
      <c r="G115" s="31"/>
      <c r="H115" s="56"/>
      <c r="I115" s="9"/>
      <c r="J115" s="120">
        <v>0.5</v>
      </c>
      <c r="K115" s="121">
        <v>0.5</v>
      </c>
      <c r="L115" s="122">
        <v>0.5</v>
      </c>
      <c r="M115" s="9"/>
      <c r="N115" s="73" t="str">
        <f t="shared" si="75"/>
        <v/>
      </c>
      <c r="O115" s="36" t="str">
        <f t="shared" si="76"/>
        <v/>
      </c>
      <c r="P115" s="36" t="str">
        <f t="shared" si="77"/>
        <v/>
      </c>
      <c r="Q115" s="72" t="str">
        <f t="shared" si="78"/>
        <v/>
      </c>
      <c r="R115" s="10"/>
    </row>
    <row r="116" spans="1:18" x14ac:dyDescent="0.2">
      <c r="A116" s="6"/>
      <c r="B116" s="152"/>
      <c r="C116" s="70" t="s">
        <v>42</v>
      </c>
      <c r="D116" s="57"/>
      <c r="E116" s="31"/>
      <c r="F116" s="31"/>
      <c r="G116" s="31"/>
      <c r="H116" s="56"/>
      <c r="I116" s="9"/>
      <c r="J116" s="120">
        <v>1</v>
      </c>
      <c r="K116" s="121">
        <v>1</v>
      </c>
      <c r="L116" s="122">
        <v>1</v>
      </c>
      <c r="M116" s="9"/>
      <c r="N116" s="73" t="str">
        <f t="shared" si="75"/>
        <v/>
      </c>
      <c r="O116" s="36" t="str">
        <f t="shared" si="76"/>
        <v/>
      </c>
      <c r="P116" s="36" t="str">
        <f t="shared" si="77"/>
        <v/>
      </c>
      <c r="Q116" s="72" t="str">
        <f t="shared" si="78"/>
        <v/>
      </c>
      <c r="R116" s="10"/>
    </row>
    <row r="117" spans="1:18" x14ac:dyDescent="0.2">
      <c r="A117" s="6"/>
      <c r="B117" s="152"/>
      <c r="C117" s="68" t="s">
        <v>139</v>
      </c>
      <c r="D117" s="55"/>
      <c r="E117" s="11"/>
      <c r="F117" s="11"/>
      <c r="G117" s="11"/>
      <c r="H117" s="58"/>
      <c r="I117" s="9"/>
      <c r="J117" s="124"/>
      <c r="K117" s="123"/>
      <c r="L117" s="125"/>
      <c r="M117" s="9"/>
      <c r="N117" s="55"/>
      <c r="O117" s="11"/>
      <c r="P117" s="11"/>
      <c r="Q117" s="58"/>
      <c r="R117" s="10"/>
    </row>
    <row r="118" spans="1:18" x14ac:dyDescent="0.2">
      <c r="A118" s="6"/>
      <c r="B118" s="152"/>
      <c r="C118" s="69" t="s">
        <v>27</v>
      </c>
      <c r="D118" s="57"/>
      <c r="E118" s="31"/>
      <c r="F118" s="31"/>
      <c r="G118" s="31"/>
      <c r="H118" s="56"/>
      <c r="I118" s="9"/>
      <c r="J118" s="120">
        <v>0.15</v>
      </c>
      <c r="K118" s="121">
        <v>0.15</v>
      </c>
      <c r="L118" s="122">
        <v>0.15</v>
      </c>
      <c r="M118" s="9"/>
      <c r="N118" s="73" t="str">
        <f>IF(AND(ISNUMBER(D118),ISNUMBER(E118),ISNUMBER(J118)),SUM(D118:E118)*J118,"")</f>
        <v/>
      </c>
      <c r="O118" s="36" t="str">
        <f>IF(AND(ISNUMBER(F118),ISNUMBER(G118),ISNUMBER(K118)),SUM(F118:G118)*K118,"")</f>
        <v/>
      </c>
      <c r="P118" s="36" t="str">
        <f>IF(AND(ISNUMBER(H118),ISNUMBER(L118)),H118*L118,"")</f>
        <v/>
      </c>
      <c r="Q118" s="72" t="str">
        <f>IF(AND(ISNUMBER(N118),ISNUMBER(P118)),SUM(N118:P118),"")</f>
        <v/>
      </c>
      <c r="R118" s="10"/>
    </row>
    <row r="119" spans="1:18" x14ac:dyDescent="0.2">
      <c r="A119" s="6"/>
      <c r="B119" s="152"/>
      <c r="C119" s="69" t="s">
        <v>68</v>
      </c>
      <c r="D119" s="55"/>
      <c r="E119" s="11"/>
      <c r="F119" s="11"/>
      <c r="G119" s="11"/>
      <c r="H119" s="58"/>
      <c r="I119" s="9"/>
      <c r="J119" s="124"/>
      <c r="K119" s="123"/>
      <c r="L119" s="125"/>
      <c r="M119" s="9"/>
      <c r="N119" s="55"/>
      <c r="O119" s="11"/>
      <c r="P119" s="11"/>
      <c r="Q119" s="58"/>
      <c r="R119" s="10"/>
    </row>
    <row r="120" spans="1:18" x14ac:dyDescent="0.2">
      <c r="A120" s="6"/>
      <c r="B120" s="152"/>
      <c r="C120" s="70" t="s">
        <v>47</v>
      </c>
      <c r="D120" s="57"/>
      <c r="E120" s="31"/>
      <c r="F120" s="31"/>
      <c r="G120" s="31"/>
      <c r="H120" s="56"/>
      <c r="I120" s="9"/>
      <c r="J120" s="120">
        <v>0.15</v>
      </c>
      <c r="K120" s="121">
        <v>0.15</v>
      </c>
      <c r="L120" s="122">
        <v>0.15</v>
      </c>
      <c r="M120" s="9"/>
      <c r="N120" s="73" t="str">
        <f t="shared" ref="N120:N122" si="79">IF(AND(ISNUMBER(D120),ISNUMBER(E120),ISNUMBER(J120)),SUM(D120:E120)*J120,"")</f>
        <v/>
      </c>
      <c r="O120" s="36" t="str">
        <f t="shared" ref="O120:O122" si="80">IF(AND(ISNUMBER(F120),ISNUMBER(G120),ISNUMBER(K120)),SUM(F120:G120)*K120,"")</f>
        <v/>
      </c>
      <c r="P120" s="36" t="str">
        <f>IF(AND(ISNUMBER(H120),ISNUMBER(L120)),H120*L120,"")</f>
        <v/>
      </c>
      <c r="Q120" s="72" t="str">
        <f t="shared" ref="Q120:Q122" si="81">IF(AND(ISNUMBER(N120),ISNUMBER(P120)),SUM(N120:P120),"")</f>
        <v/>
      </c>
      <c r="R120" s="10"/>
    </row>
    <row r="121" spans="1:18" x14ac:dyDescent="0.2">
      <c r="A121" s="6"/>
      <c r="B121" s="152"/>
      <c r="C121" s="70" t="s">
        <v>48</v>
      </c>
      <c r="D121" s="57"/>
      <c r="E121" s="31"/>
      <c r="F121" s="31"/>
      <c r="G121" s="31"/>
      <c r="H121" s="56"/>
      <c r="I121" s="9"/>
      <c r="J121" s="120">
        <v>0.5</v>
      </c>
      <c r="K121" s="121">
        <v>0.5</v>
      </c>
      <c r="L121" s="122">
        <v>0.5</v>
      </c>
      <c r="M121" s="9"/>
      <c r="N121" s="73" t="str">
        <f t="shared" si="79"/>
        <v/>
      </c>
      <c r="O121" s="36" t="str">
        <f t="shared" si="80"/>
        <v/>
      </c>
      <c r="P121" s="36" t="str">
        <f>IF(AND(ISNUMBER(H121),ISNUMBER(L121)),H121*L121,"")</f>
        <v/>
      </c>
      <c r="Q121" s="72" t="str">
        <f t="shared" si="81"/>
        <v/>
      </c>
      <c r="R121" s="10"/>
    </row>
    <row r="122" spans="1:18" x14ac:dyDescent="0.2">
      <c r="A122" s="6"/>
      <c r="B122" s="152"/>
      <c r="C122" s="70" t="s">
        <v>42</v>
      </c>
      <c r="D122" s="57"/>
      <c r="E122" s="31"/>
      <c r="F122" s="31"/>
      <c r="G122" s="31"/>
      <c r="H122" s="56"/>
      <c r="I122" s="9"/>
      <c r="J122" s="120">
        <v>1</v>
      </c>
      <c r="K122" s="121">
        <v>1</v>
      </c>
      <c r="L122" s="122">
        <v>1</v>
      </c>
      <c r="M122" s="9"/>
      <c r="N122" s="73" t="str">
        <f t="shared" si="79"/>
        <v/>
      </c>
      <c r="O122" s="36" t="str">
        <f t="shared" si="80"/>
        <v/>
      </c>
      <c r="P122" s="36" t="str">
        <f>IF(AND(ISNUMBER(H122),ISNUMBER(L122)),H122*L122,"")</f>
        <v/>
      </c>
      <c r="Q122" s="72" t="str">
        <f t="shared" si="81"/>
        <v/>
      </c>
      <c r="R122" s="10"/>
    </row>
    <row r="123" spans="1:18" x14ac:dyDescent="0.2">
      <c r="A123" s="6"/>
      <c r="B123" s="152"/>
      <c r="C123" s="69" t="s">
        <v>67</v>
      </c>
      <c r="D123" s="55"/>
      <c r="E123" s="11"/>
      <c r="F123" s="11"/>
      <c r="G123" s="11"/>
      <c r="H123" s="58"/>
      <c r="I123" s="9"/>
      <c r="J123" s="124"/>
      <c r="K123" s="123"/>
      <c r="L123" s="125"/>
      <c r="M123" s="9"/>
      <c r="N123" s="55"/>
      <c r="O123" s="11"/>
      <c r="P123" s="11"/>
      <c r="Q123" s="58"/>
      <c r="R123" s="10"/>
    </row>
    <row r="124" spans="1:18" x14ac:dyDescent="0.2">
      <c r="A124" s="6"/>
      <c r="B124" s="152"/>
      <c r="C124" s="70" t="s">
        <v>47</v>
      </c>
      <c r="D124" s="57"/>
      <c r="E124" s="31"/>
      <c r="F124" s="31"/>
      <c r="G124" s="31"/>
      <c r="H124" s="56"/>
      <c r="I124" s="9"/>
      <c r="J124" s="120">
        <v>0.15</v>
      </c>
      <c r="K124" s="121">
        <v>0.15</v>
      </c>
      <c r="L124" s="122">
        <v>0.15</v>
      </c>
      <c r="M124" s="9"/>
      <c r="N124" s="73" t="str">
        <f t="shared" ref="N124:N126" si="82">IF(AND(ISNUMBER(D124),ISNUMBER(E124),ISNUMBER(J124)),SUM(D124:E124)*J124,"")</f>
        <v/>
      </c>
      <c r="O124" s="36" t="str">
        <f t="shared" ref="O124:O126" si="83">IF(AND(ISNUMBER(F124),ISNUMBER(G124),ISNUMBER(K124)),SUM(F124:G124)*K124,"")</f>
        <v/>
      </c>
      <c r="P124" s="36" t="str">
        <f>IF(AND(ISNUMBER(H124),ISNUMBER(L124)),H124*L124,"")</f>
        <v/>
      </c>
      <c r="Q124" s="72" t="str">
        <f t="shared" ref="Q124:Q126" si="84">IF(AND(ISNUMBER(N124),ISNUMBER(P124)),SUM(N124:P124),"")</f>
        <v/>
      </c>
      <c r="R124" s="10"/>
    </row>
    <row r="125" spans="1:18" x14ac:dyDescent="0.2">
      <c r="A125" s="6"/>
      <c r="B125" s="152"/>
      <c r="C125" s="70" t="s">
        <v>48</v>
      </c>
      <c r="D125" s="57"/>
      <c r="E125" s="31"/>
      <c r="F125" s="31"/>
      <c r="G125" s="31"/>
      <c r="H125" s="56"/>
      <c r="I125" s="9"/>
      <c r="J125" s="120">
        <v>0.5</v>
      </c>
      <c r="K125" s="121">
        <v>0.5</v>
      </c>
      <c r="L125" s="122">
        <v>0.5</v>
      </c>
      <c r="M125" s="9"/>
      <c r="N125" s="73" t="str">
        <f t="shared" si="82"/>
        <v/>
      </c>
      <c r="O125" s="36" t="str">
        <f t="shared" si="83"/>
        <v/>
      </c>
      <c r="P125" s="36" t="str">
        <f>IF(AND(ISNUMBER(H125),ISNUMBER(L125)),H125*L125,"")</f>
        <v/>
      </c>
      <c r="Q125" s="72" t="str">
        <f t="shared" si="84"/>
        <v/>
      </c>
      <c r="R125" s="10"/>
    </row>
    <row r="126" spans="1:18" x14ac:dyDescent="0.2">
      <c r="A126" s="6"/>
      <c r="B126" s="152"/>
      <c r="C126" s="70" t="s">
        <v>42</v>
      </c>
      <c r="D126" s="57"/>
      <c r="E126" s="31"/>
      <c r="F126" s="31"/>
      <c r="G126" s="31"/>
      <c r="H126" s="56"/>
      <c r="I126" s="9"/>
      <c r="J126" s="120">
        <v>1</v>
      </c>
      <c r="K126" s="121">
        <v>1</v>
      </c>
      <c r="L126" s="122">
        <v>1</v>
      </c>
      <c r="M126" s="9"/>
      <c r="N126" s="73" t="str">
        <f t="shared" si="82"/>
        <v/>
      </c>
      <c r="O126" s="36" t="str">
        <f t="shared" si="83"/>
        <v/>
      </c>
      <c r="P126" s="36" t="str">
        <f>IF(AND(ISNUMBER(H126),ISNUMBER(L126)),H126*L126,"")</f>
        <v/>
      </c>
      <c r="Q126" s="72" t="str">
        <f t="shared" si="84"/>
        <v/>
      </c>
      <c r="R126" s="10"/>
    </row>
    <row r="127" spans="1:18" x14ac:dyDescent="0.2">
      <c r="A127" s="6"/>
      <c r="B127" s="152"/>
      <c r="C127" s="68" t="s">
        <v>138</v>
      </c>
      <c r="D127" s="55"/>
      <c r="E127" s="11"/>
      <c r="F127" s="11"/>
      <c r="G127" s="11"/>
      <c r="H127" s="58"/>
      <c r="I127" s="9"/>
      <c r="J127" s="124"/>
      <c r="K127" s="123"/>
      <c r="L127" s="125"/>
      <c r="M127" s="9"/>
      <c r="N127" s="55"/>
      <c r="O127" s="11"/>
      <c r="P127" s="11"/>
      <c r="Q127" s="58"/>
      <c r="R127" s="10"/>
    </row>
    <row r="128" spans="1:18" x14ac:dyDescent="0.2">
      <c r="A128" s="6"/>
      <c r="B128" s="152"/>
      <c r="C128" s="69" t="s">
        <v>27</v>
      </c>
      <c r="D128" s="57"/>
      <c r="E128" s="31"/>
      <c r="F128" s="31"/>
      <c r="G128" s="31"/>
      <c r="H128" s="56"/>
      <c r="I128" s="9"/>
      <c r="J128" s="120">
        <v>0.5</v>
      </c>
      <c r="K128" s="121">
        <v>0.5</v>
      </c>
      <c r="L128" s="122">
        <v>0.5</v>
      </c>
      <c r="M128" s="9"/>
      <c r="N128" s="73" t="str">
        <f>IF(AND(ISNUMBER(D128),ISNUMBER(E128),ISNUMBER(J128)),SUM(D128:E128)*J128,"")</f>
        <v/>
      </c>
      <c r="O128" s="36" t="str">
        <f>IF(AND(ISNUMBER(F128),ISNUMBER(G128),ISNUMBER(K128)),SUM(F128:G128)*K128,"")</f>
        <v/>
      </c>
      <c r="P128" s="36" t="str">
        <f>IF(AND(ISNUMBER(H128),ISNUMBER(L128)),H128*L128,"")</f>
        <v/>
      </c>
      <c r="Q128" s="72" t="str">
        <f>IF(AND(ISNUMBER(N128),ISNUMBER(P128)),SUM(N128:P128),"")</f>
        <v/>
      </c>
      <c r="R128" s="10"/>
    </row>
    <row r="129" spans="1:18" x14ac:dyDescent="0.2">
      <c r="A129" s="6"/>
      <c r="B129" s="152"/>
      <c r="C129" s="69" t="s">
        <v>68</v>
      </c>
      <c r="D129" s="55"/>
      <c r="E129" s="11"/>
      <c r="F129" s="11"/>
      <c r="G129" s="11"/>
      <c r="H129" s="58"/>
      <c r="I129" s="9"/>
      <c r="J129" s="124"/>
      <c r="K129" s="123"/>
      <c r="L129" s="125"/>
      <c r="M129" s="9"/>
      <c r="N129" s="55"/>
      <c r="O129" s="11"/>
      <c r="P129" s="11"/>
      <c r="Q129" s="58"/>
      <c r="R129" s="10"/>
    </row>
    <row r="130" spans="1:18" x14ac:dyDescent="0.2">
      <c r="A130" s="6"/>
      <c r="B130" s="152"/>
      <c r="C130" s="70" t="s">
        <v>47</v>
      </c>
      <c r="D130" s="57"/>
      <c r="E130" s="31"/>
      <c r="F130" s="31"/>
      <c r="G130" s="31"/>
      <c r="H130" s="56"/>
      <c r="I130" s="9"/>
      <c r="J130" s="120">
        <v>0.5</v>
      </c>
      <c r="K130" s="121">
        <v>0.5</v>
      </c>
      <c r="L130" s="122">
        <v>0.5</v>
      </c>
      <c r="M130" s="9"/>
      <c r="N130" s="73" t="str">
        <f t="shared" ref="N130:N132" si="85">IF(AND(ISNUMBER(D130),ISNUMBER(E130),ISNUMBER(J130)),SUM(D130:E130)*J130,"")</f>
        <v/>
      </c>
      <c r="O130" s="36" t="str">
        <f t="shared" ref="O130:O132" si="86">IF(AND(ISNUMBER(F130),ISNUMBER(G130),ISNUMBER(K130)),SUM(F130:G130)*K130,"")</f>
        <v/>
      </c>
      <c r="P130" s="36" t="str">
        <f>IF(AND(ISNUMBER(H130),ISNUMBER(L130)),H130*L130,"")</f>
        <v/>
      </c>
      <c r="Q130" s="72" t="str">
        <f t="shared" ref="Q130:Q132" si="87">IF(AND(ISNUMBER(N130),ISNUMBER(P130)),SUM(N130:P130),"")</f>
        <v/>
      </c>
      <c r="R130" s="10"/>
    </row>
    <row r="131" spans="1:18" x14ac:dyDescent="0.2">
      <c r="A131" s="6"/>
      <c r="B131" s="152"/>
      <c r="C131" s="70" t="s">
        <v>48</v>
      </c>
      <c r="D131" s="57"/>
      <c r="E131" s="31"/>
      <c r="F131" s="31"/>
      <c r="G131" s="31"/>
      <c r="H131" s="56"/>
      <c r="I131" s="9"/>
      <c r="J131" s="120">
        <v>0.5</v>
      </c>
      <c r="K131" s="121">
        <v>0.5</v>
      </c>
      <c r="L131" s="122">
        <v>0.5</v>
      </c>
      <c r="M131" s="9"/>
      <c r="N131" s="73" t="str">
        <f t="shared" si="85"/>
        <v/>
      </c>
      <c r="O131" s="36" t="str">
        <f t="shared" si="86"/>
        <v/>
      </c>
      <c r="P131" s="36" t="str">
        <f>IF(AND(ISNUMBER(H131),ISNUMBER(L131)),H131*L131,"")</f>
        <v/>
      </c>
      <c r="Q131" s="72" t="str">
        <f t="shared" si="87"/>
        <v/>
      </c>
      <c r="R131" s="10"/>
    </row>
    <row r="132" spans="1:18" x14ac:dyDescent="0.2">
      <c r="A132" s="6"/>
      <c r="B132" s="152"/>
      <c r="C132" s="70" t="s">
        <v>42</v>
      </c>
      <c r="D132" s="57"/>
      <c r="E132" s="31"/>
      <c r="F132" s="31"/>
      <c r="G132" s="31"/>
      <c r="H132" s="56"/>
      <c r="I132" s="9"/>
      <c r="J132" s="120">
        <v>1</v>
      </c>
      <c r="K132" s="121">
        <v>1</v>
      </c>
      <c r="L132" s="122">
        <v>1</v>
      </c>
      <c r="M132" s="9"/>
      <c r="N132" s="73" t="str">
        <f t="shared" si="85"/>
        <v/>
      </c>
      <c r="O132" s="36" t="str">
        <f t="shared" si="86"/>
        <v/>
      </c>
      <c r="P132" s="36" t="str">
        <f>IF(AND(ISNUMBER(H132),ISNUMBER(L132)),H132*L132,"")</f>
        <v/>
      </c>
      <c r="Q132" s="72" t="str">
        <f t="shared" si="87"/>
        <v/>
      </c>
      <c r="R132" s="10"/>
    </row>
    <row r="133" spans="1:18" x14ac:dyDescent="0.2">
      <c r="A133" s="6"/>
      <c r="B133" s="152"/>
      <c r="C133" s="69" t="s">
        <v>67</v>
      </c>
      <c r="D133" s="55"/>
      <c r="E133" s="11"/>
      <c r="F133" s="11"/>
      <c r="G133" s="11"/>
      <c r="H133" s="58"/>
      <c r="I133" s="9"/>
      <c r="J133" s="124"/>
      <c r="K133" s="123"/>
      <c r="L133" s="125"/>
      <c r="M133" s="9"/>
      <c r="N133" s="55"/>
      <c r="O133" s="11"/>
      <c r="P133" s="11"/>
      <c r="Q133" s="58"/>
      <c r="R133" s="10"/>
    </row>
    <row r="134" spans="1:18" x14ac:dyDescent="0.2">
      <c r="A134" s="6"/>
      <c r="B134" s="152"/>
      <c r="C134" s="70" t="s">
        <v>47</v>
      </c>
      <c r="D134" s="57"/>
      <c r="E134" s="31"/>
      <c r="F134" s="31"/>
      <c r="G134" s="31"/>
      <c r="H134" s="56"/>
      <c r="I134" s="9"/>
      <c r="J134" s="120">
        <v>0.5</v>
      </c>
      <c r="K134" s="121">
        <v>0.5</v>
      </c>
      <c r="L134" s="122">
        <v>0.5</v>
      </c>
      <c r="M134" s="9"/>
      <c r="N134" s="73" t="str">
        <f t="shared" ref="N134:N136" si="88">IF(AND(ISNUMBER(D134),ISNUMBER(E134),ISNUMBER(J134)),SUM(D134:E134)*J134,"")</f>
        <v/>
      </c>
      <c r="O134" s="36" t="str">
        <f t="shared" ref="O134:O136" si="89">IF(AND(ISNUMBER(F134),ISNUMBER(G134),ISNUMBER(K134)),SUM(F134:G134)*K134,"")</f>
        <v/>
      </c>
      <c r="P134" s="36" t="str">
        <f>IF(AND(ISNUMBER(H134),ISNUMBER(L134)),H134*L134,"")</f>
        <v/>
      </c>
      <c r="Q134" s="72" t="str">
        <f t="shared" ref="Q134:Q136" si="90">IF(AND(ISNUMBER(N134),ISNUMBER(P134)),SUM(N134:P134),"")</f>
        <v/>
      </c>
      <c r="R134" s="10"/>
    </row>
    <row r="135" spans="1:18" x14ac:dyDescent="0.2">
      <c r="A135" s="6"/>
      <c r="B135" s="152"/>
      <c r="C135" s="70" t="s">
        <v>48</v>
      </c>
      <c r="D135" s="57"/>
      <c r="E135" s="31"/>
      <c r="F135" s="31"/>
      <c r="G135" s="31"/>
      <c r="H135" s="56"/>
      <c r="I135" s="9"/>
      <c r="J135" s="120">
        <v>0.5</v>
      </c>
      <c r="K135" s="121">
        <v>0.5</v>
      </c>
      <c r="L135" s="122">
        <v>0.5</v>
      </c>
      <c r="M135" s="9"/>
      <c r="N135" s="73" t="str">
        <f t="shared" si="88"/>
        <v/>
      </c>
      <c r="O135" s="36" t="str">
        <f t="shared" si="89"/>
        <v/>
      </c>
      <c r="P135" s="36" t="str">
        <f>IF(AND(ISNUMBER(H135),ISNUMBER(L135)),H135*L135,"")</f>
        <v/>
      </c>
      <c r="Q135" s="72" t="str">
        <f t="shared" si="90"/>
        <v/>
      </c>
      <c r="R135" s="10"/>
    </row>
    <row r="136" spans="1:18" x14ac:dyDescent="0.2">
      <c r="A136" s="6"/>
      <c r="B136" s="152"/>
      <c r="C136" s="70" t="s">
        <v>42</v>
      </c>
      <c r="D136" s="57"/>
      <c r="E136" s="31"/>
      <c r="F136" s="31"/>
      <c r="G136" s="31"/>
      <c r="H136" s="56"/>
      <c r="I136" s="9"/>
      <c r="J136" s="120">
        <v>1</v>
      </c>
      <c r="K136" s="121">
        <v>1</v>
      </c>
      <c r="L136" s="122">
        <v>1</v>
      </c>
      <c r="M136" s="9"/>
      <c r="N136" s="73" t="str">
        <f t="shared" si="88"/>
        <v/>
      </c>
      <c r="O136" s="36" t="str">
        <f t="shared" si="89"/>
        <v/>
      </c>
      <c r="P136" s="36" t="str">
        <f>IF(AND(ISNUMBER(H136),ISNUMBER(L136)),H136*L136,"")</f>
        <v/>
      </c>
      <c r="Q136" s="72" t="str">
        <f t="shared" si="90"/>
        <v/>
      </c>
      <c r="R136" s="10"/>
    </row>
    <row r="137" spans="1:18" ht="25.5" x14ac:dyDescent="0.2">
      <c r="A137" s="6"/>
      <c r="B137" s="152"/>
      <c r="C137" s="68" t="s">
        <v>107</v>
      </c>
      <c r="D137" s="55"/>
      <c r="E137" s="11"/>
      <c r="F137" s="11"/>
      <c r="G137" s="11"/>
      <c r="H137" s="58"/>
      <c r="I137" s="9"/>
      <c r="J137" s="55"/>
      <c r="K137" s="11"/>
      <c r="L137" s="58"/>
      <c r="M137" s="9"/>
      <c r="N137" s="55"/>
      <c r="O137" s="11"/>
      <c r="P137" s="11"/>
      <c r="Q137" s="58"/>
      <c r="R137" s="10"/>
    </row>
    <row r="138" spans="1:18" x14ac:dyDescent="0.2">
      <c r="A138" s="6"/>
      <c r="B138" s="152"/>
      <c r="C138" s="69" t="s">
        <v>27</v>
      </c>
      <c r="D138" s="57"/>
      <c r="E138" s="31"/>
      <c r="F138" s="11"/>
      <c r="G138" s="11"/>
      <c r="H138" s="58"/>
      <c r="I138" s="9"/>
      <c r="J138" s="64">
        <v>0.1</v>
      </c>
      <c r="K138" s="137"/>
      <c r="L138" s="74"/>
      <c r="M138" s="9"/>
      <c r="N138" s="73" t="str">
        <f>IF(AND(ISNUMBER(D138),ISNUMBER(E138),ISNUMBER(J138)),SUM(D138:E138)*J138,"")</f>
        <v/>
      </c>
      <c r="O138" s="11"/>
      <c r="P138" s="11"/>
      <c r="Q138" s="72" t="str">
        <f>IF(ISNUMBER(N138),SUM(N138),"")</f>
        <v/>
      </c>
      <c r="R138" s="10"/>
    </row>
    <row r="139" spans="1:18" x14ac:dyDescent="0.2">
      <c r="A139" s="6"/>
      <c r="B139" s="152"/>
      <c r="C139" s="69" t="s">
        <v>68</v>
      </c>
      <c r="D139" s="55"/>
      <c r="E139" s="11"/>
      <c r="F139" s="11"/>
      <c r="G139" s="11"/>
      <c r="H139" s="58"/>
      <c r="I139" s="9"/>
      <c r="J139" s="55"/>
      <c r="K139" s="138"/>
      <c r="L139" s="58"/>
      <c r="M139" s="9"/>
      <c r="N139" s="55"/>
      <c r="O139" s="11"/>
      <c r="P139" s="11"/>
      <c r="Q139" s="58"/>
      <c r="R139" s="10"/>
    </row>
    <row r="140" spans="1:18" x14ac:dyDescent="0.2">
      <c r="A140" s="6"/>
      <c r="B140" s="152"/>
      <c r="C140" s="70" t="s">
        <v>47</v>
      </c>
      <c r="D140" s="57"/>
      <c r="E140" s="31"/>
      <c r="F140" s="11"/>
      <c r="G140" s="11"/>
      <c r="H140" s="58"/>
      <c r="I140" s="9"/>
      <c r="J140" s="64">
        <v>0.1</v>
      </c>
      <c r="K140" s="137"/>
      <c r="L140" s="74"/>
      <c r="M140" s="9"/>
      <c r="N140" s="73" t="str">
        <f t="shared" ref="N140:N142" si="91">IF(AND(ISNUMBER(D140),ISNUMBER(E140),ISNUMBER(J140)),SUM(D140:E140)*J140,"")</f>
        <v/>
      </c>
      <c r="O140" s="11"/>
      <c r="P140" s="11"/>
      <c r="Q140" s="72" t="str">
        <f>IF(ISNUMBER(N140),SUM(N140),"")</f>
        <v/>
      </c>
      <c r="R140" s="10"/>
    </row>
    <row r="141" spans="1:18" x14ac:dyDescent="0.2">
      <c r="A141" s="6"/>
      <c r="B141" s="152"/>
      <c r="C141" s="70" t="s">
        <v>48</v>
      </c>
      <c r="D141" s="57"/>
      <c r="E141" s="31"/>
      <c r="F141" s="11"/>
      <c r="G141" s="11"/>
      <c r="H141" s="58"/>
      <c r="I141" s="9"/>
      <c r="J141" s="120">
        <v>0.5</v>
      </c>
      <c r="K141" s="137"/>
      <c r="L141" s="74"/>
      <c r="M141" s="9"/>
      <c r="N141" s="73" t="str">
        <f t="shared" si="91"/>
        <v/>
      </c>
      <c r="O141" s="11"/>
      <c r="P141" s="11"/>
      <c r="Q141" s="72" t="str">
        <f>IF(ISNUMBER(N141),SUM(N141),"")</f>
        <v/>
      </c>
      <c r="R141" s="10"/>
    </row>
    <row r="142" spans="1:18" x14ac:dyDescent="0.2">
      <c r="A142" s="6"/>
      <c r="B142" s="152"/>
      <c r="C142" s="70" t="s">
        <v>42</v>
      </c>
      <c r="D142" s="57"/>
      <c r="E142" s="31"/>
      <c r="F142" s="11"/>
      <c r="G142" s="11"/>
      <c r="H142" s="58"/>
      <c r="I142" s="9"/>
      <c r="J142" s="120">
        <v>1</v>
      </c>
      <c r="K142" s="137"/>
      <c r="L142" s="74"/>
      <c r="M142" s="9"/>
      <c r="N142" s="73" t="str">
        <f t="shared" si="91"/>
        <v/>
      </c>
      <c r="O142" s="11"/>
      <c r="P142" s="11"/>
      <c r="Q142" s="72" t="str">
        <f>IF(ISNUMBER(N142),SUM(N142),"")</f>
        <v/>
      </c>
      <c r="R142" s="10"/>
    </row>
    <row r="143" spans="1:18" x14ac:dyDescent="0.2">
      <c r="A143" s="6"/>
      <c r="B143" s="152"/>
      <c r="C143" s="69" t="s">
        <v>67</v>
      </c>
      <c r="D143" s="55"/>
      <c r="E143" s="11"/>
      <c r="F143" s="11"/>
      <c r="G143" s="11"/>
      <c r="H143" s="58"/>
      <c r="I143" s="9"/>
      <c r="J143" s="124"/>
      <c r="K143" s="139"/>
      <c r="L143" s="58"/>
      <c r="M143" s="9"/>
      <c r="N143" s="55"/>
      <c r="O143" s="11"/>
      <c r="P143" s="11"/>
      <c r="Q143" s="58"/>
      <c r="R143" s="10"/>
    </row>
    <row r="144" spans="1:18" x14ac:dyDescent="0.2">
      <c r="A144" s="6"/>
      <c r="B144" s="152"/>
      <c r="C144" s="70" t="s">
        <v>47</v>
      </c>
      <c r="D144" s="57"/>
      <c r="E144" s="31"/>
      <c r="F144" s="11"/>
      <c r="G144" s="11"/>
      <c r="H144" s="58"/>
      <c r="I144" s="9"/>
      <c r="J144" s="120">
        <v>0.1</v>
      </c>
      <c r="K144" s="140"/>
      <c r="L144" s="74"/>
      <c r="M144" s="9"/>
      <c r="N144" s="73" t="str">
        <f t="shared" ref="N144:N146" si="92">IF(AND(ISNUMBER(D144),ISNUMBER(E144),ISNUMBER(J144)),SUM(D144:E144)*J144,"")</f>
        <v/>
      </c>
      <c r="O144" s="11"/>
      <c r="P144" s="11"/>
      <c r="Q144" s="72" t="str">
        <f>IF(ISNUMBER(N144),SUM(N144),"")</f>
        <v/>
      </c>
      <c r="R144" s="10"/>
    </row>
    <row r="145" spans="1:18" x14ac:dyDescent="0.2">
      <c r="A145" s="6"/>
      <c r="B145" s="152"/>
      <c r="C145" s="70" t="s">
        <v>48</v>
      </c>
      <c r="D145" s="57"/>
      <c r="E145" s="31"/>
      <c r="F145" s="11"/>
      <c r="G145" s="11"/>
      <c r="H145" s="58"/>
      <c r="I145" s="9"/>
      <c r="J145" s="120">
        <v>0.5</v>
      </c>
      <c r="K145" s="140"/>
      <c r="L145" s="74"/>
      <c r="M145" s="9"/>
      <c r="N145" s="73" t="str">
        <f>IF(AND(ISNUMBER(D145),ISNUMBER(E145),ISNUMBER(J145)),SUM(D145:E145)*J145,"")</f>
        <v/>
      </c>
      <c r="O145" s="11"/>
      <c r="P145" s="11"/>
      <c r="Q145" s="72" t="str">
        <f>IF(ISNUMBER(N145),SUM(N145),"")</f>
        <v/>
      </c>
      <c r="R145" s="10"/>
    </row>
    <row r="146" spans="1:18" x14ac:dyDescent="0.2">
      <c r="A146" s="6"/>
      <c r="B146" s="152"/>
      <c r="C146" s="70" t="s">
        <v>42</v>
      </c>
      <c r="D146" s="57"/>
      <c r="E146" s="31"/>
      <c r="F146" s="11"/>
      <c r="G146" s="11"/>
      <c r="H146" s="58"/>
      <c r="I146" s="9"/>
      <c r="J146" s="120">
        <v>1</v>
      </c>
      <c r="K146" s="140"/>
      <c r="L146" s="74"/>
      <c r="M146" s="9"/>
      <c r="N146" s="73" t="str">
        <f t="shared" si="92"/>
        <v/>
      </c>
      <c r="O146" s="11"/>
      <c r="P146" s="11"/>
      <c r="Q146" s="72" t="str">
        <f>IF(ISNUMBER(N146),SUM(N146),"")</f>
        <v/>
      </c>
      <c r="R146" s="10"/>
    </row>
    <row r="147" spans="1:18" ht="25.5" x14ac:dyDescent="0.2">
      <c r="A147" s="6"/>
      <c r="B147" s="152"/>
      <c r="C147" s="68" t="s">
        <v>108</v>
      </c>
      <c r="D147" s="55"/>
      <c r="E147" s="11"/>
      <c r="F147" s="11"/>
      <c r="G147" s="11"/>
      <c r="H147" s="58"/>
      <c r="I147" s="9"/>
      <c r="J147" s="124"/>
      <c r="K147" s="139"/>
      <c r="L147" s="58"/>
      <c r="M147" s="9"/>
      <c r="N147" s="55"/>
      <c r="O147" s="11"/>
      <c r="P147" s="11"/>
      <c r="Q147" s="58"/>
      <c r="R147" s="10"/>
    </row>
    <row r="148" spans="1:18" x14ac:dyDescent="0.2">
      <c r="A148" s="6"/>
      <c r="B148" s="152"/>
      <c r="C148" s="69" t="s">
        <v>27</v>
      </c>
      <c r="D148" s="57"/>
      <c r="E148" s="31"/>
      <c r="F148" s="11"/>
      <c r="G148" s="11"/>
      <c r="H148" s="58"/>
      <c r="I148" s="9"/>
      <c r="J148" s="120">
        <v>0.1</v>
      </c>
      <c r="K148" s="137"/>
      <c r="L148" s="74"/>
      <c r="M148" s="9"/>
      <c r="N148" s="73" t="str">
        <f t="shared" ref="N148" si="93">IF(AND(ISNUMBER(D148),ISNUMBER(E148),ISNUMBER(J148)),SUM(D148:E148)*J148,"")</f>
        <v/>
      </c>
      <c r="O148" s="11"/>
      <c r="P148" s="11"/>
      <c r="Q148" s="72" t="str">
        <f>IF(ISNUMBER(N148),SUM(N148),"")</f>
        <v/>
      </c>
      <c r="R148" s="10"/>
    </row>
    <row r="149" spans="1:18" x14ac:dyDescent="0.2">
      <c r="A149" s="6"/>
      <c r="B149" s="152"/>
      <c r="C149" s="69" t="s">
        <v>68</v>
      </c>
      <c r="D149" s="55"/>
      <c r="E149" s="11"/>
      <c r="F149" s="11"/>
      <c r="G149" s="11"/>
      <c r="H149" s="58"/>
      <c r="I149" s="9"/>
      <c r="J149" s="124"/>
      <c r="K149" s="138"/>
      <c r="L149" s="58"/>
      <c r="M149" s="9"/>
      <c r="N149" s="55"/>
      <c r="O149" s="11"/>
      <c r="P149" s="11"/>
      <c r="Q149" s="58"/>
      <c r="R149" s="10"/>
    </row>
    <row r="150" spans="1:18" x14ac:dyDescent="0.2">
      <c r="A150" s="6"/>
      <c r="B150" s="152"/>
      <c r="C150" s="70" t="s">
        <v>47</v>
      </c>
      <c r="D150" s="57"/>
      <c r="E150" s="31"/>
      <c r="F150" s="11"/>
      <c r="G150" s="11"/>
      <c r="H150" s="58"/>
      <c r="I150" s="9"/>
      <c r="J150" s="120">
        <v>0.1</v>
      </c>
      <c r="K150" s="137"/>
      <c r="L150" s="74"/>
      <c r="M150" s="9"/>
      <c r="N150" s="73" t="str">
        <f t="shared" ref="N150:N152" si="94">IF(AND(ISNUMBER(D150),ISNUMBER(E150),ISNUMBER(J150)),SUM(D150:E150)*J150,"")</f>
        <v/>
      </c>
      <c r="O150" s="11"/>
      <c r="P150" s="11"/>
      <c r="Q150" s="72" t="str">
        <f>IF(ISNUMBER(N150),SUM(N150),"")</f>
        <v/>
      </c>
      <c r="R150" s="10"/>
    </row>
    <row r="151" spans="1:18" x14ac:dyDescent="0.2">
      <c r="A151" s="6"/>
      <c r="B151" s="152"/>
      <c r="C151" s="70" t="s">
        <v>48</v>
      </c>
      <c r="D151" s="57"/>
      <c r="E151" s="31"/>
      <c r="F151" s="11"/>
      <c r="G151" s="11"/>
      <c r="H151" s="58"/>
      <c r="I151" s="9"/>
      <c r="J151" s="120">
        <v>0.5</v>
      </c>
      <c r="K151" s="137"/>
      <c r="L151" s="74"/>
      <c r="M151" s="9"/>
      <c r="N151" s="73" t="str">
        <f t="shared" si="94"/>
        <v/>
      </c>
      <c r="O151" s="11"/>
      <c r="P151" s="11"/>
      <c r="Q151" s="72" t="str">
        <f>IF(ISNUMBER(N151),SUM(N151),"")</f>
        <v/>
      </c>
      <c r="R151" s="10"/>
    </row>
    <row r="152" spans="1:18" x14ac:dyDescent="0.2">
      <c r="A152" s="6"/>
      <c r="B152" s="152"/>
      <c r="C152" s="70" t="s">
        <v>42</v>
      </c>
      <c r="D152" s="57"/>
      <c r="E152" s="31"/>
      <c r="F152" s="11"/>
      <c r="G152" s="11"/>
      <c r="H152" s="58"/>
      <c r="I152" s="9"/>
      <c r="J152" s="120">
        <v>1</v>
      </c>
      <c r="K152" s="137"/>
      <c r="L152" s="74"/>
      <c r="M152" s="9"/>
      <c r="N152" s="73" t="str">
        <f t="shared" si="94"/>
        <v/>
      </c>
      <c r="O152" s="11"/>
      <c r="P152" s="11"/>
      <c r="Q152" s="72" t="str">
        <f>IF(ISNUMBER(N152),SUM(N152),"")</f>
        <v/>
      </c>
      <c r="R152" s="10"/>
    </row>
    <row r="153" spans="1:18" x14ac:dyDescent="0.2">
      <c r="A153" s="6"/>
      <c r="B153" s="152"/>
      <c r="C153" s="69" t="s">
        <v>67</v>
      </c>
      <c r="D153" s="55"/>
      <c r="E153" s="11"/>
      <c r="F153" s="11"/>
      <c r="G153" s="11"/>
      <c r="H153" s="58"/>
      <c r="I153" s="9"/>
      <c r="J153" s="124"/>
      <c r="K153" s="139"/>
      <c r="L153" s="58"/>
      <c r="M153" s="9"/>
      <c r="N153" s="55"/>
      <c r="O153" s="11"/>
      <c r="P153" s="11"/>
      <c r="Q153" s="58"/>
      <c r="R153" s="10"/>
    </row>
    <row r="154" spans="1:18" x14ac:dyDescent="0.2">
      <c r="A154" s="6"/>
      <c r="B154" s="152"/>
      <c r="C154" s="70" t="s">
        <v>47</v>
      </c>
      <c r="D154" s="57"/>
      <c r="E154" s="31"/>
      <c r="F154" s="11"/>
      <c r="G154" s="11"/>
      <c r="H154" s="58"/>
      <c r="I154" s="9"/>
      <c r="J154" s="120">
        <v>0.1</v>
      </c>
      <c r="K154" s="140"/>
      <c r="L154" s="74"/>
      <c r="M154" s="9"/>
      <c r="N154" s="73" t="str">
        <f t="shared" ref="N154:N156" si="95">IF(AND(ISNUMBER(D154),ISNUMBER(E154),ISNUMBER(J154)),SUM(D154:E154)*J154,"")</f>
        <v/>
      </c>
      <c r="O154" s="11"/>
      <c r="P154" s="11"/>
      <c r="Q154" s="72" t="str">
        <f>IF(ISNUMBER(N154),SUM(N154),"")</f>
        <v/>
      </c>
      <c r="R154" s="10"/>
    </row>
    <row r="155" spans="1:18" x14ac:dyDescent="0.2">
      <c r="A155" s="6"/>
      <c r="B155" s="152"/>
      <c r="C155" s="70" t="s">
        <v>48</v>
      </c>
      <c r="D155" s="57"/>
      <c r="E155" s="31"/>
      <c r="F155" s="11"/>
      <c r="G155" s="11"/>
      <c r="H155" s="58"/>
      <c r="I155" s="9"/>
      <c r="J155" s="120">
        <v>0.5</v>
      </c>
      <c r="K155" s="140"/>
      <c r="L155" s="74"/>
      <c r="M155" s="9"/>
      <c r="N155" s="73" t="str">
        <f t="shared" si="95"/>
        <v/>
      </c>
      <c r="O155" s="11"/>
      <c r="P155" s="11"/>
      <c r="Q155" s="72" t="str">
        <f>IF(ISNUMBER(N155),SUM(N155),"")</f>
        <v/>
      </c>
      <c r="R155" s="10"/>
    </row>
    <row r="156" spans="1:18" x14ac:dyDescent="0.2">
      <c r="A156" s="6"/>
      <c r="B156" s="152"/>
      <c r="C156" s="70" t="s">
        <v>42</v>
      </c>
      <c r="D156" s="57"/>
      <c r="E156" s="31"/>
      <c r="F156" s="11"/>
      <c r="G156" s="11"/>
      <c r="H156" s="58"/>
      <c r="I156" s="9"/>
      <c r="J156" s="120">
        <v>1</v>
      </c>
      <c r="K156" s="140"/>
      <c r="L156" s="74"/>
      <c r="M156" s="9"/>
      <c r="N156" s="73" t="str">
        <f t="shared" si="95"/>
        <v/>
      </c>
      <c r="O156" s="11"/>
      <c r="P156" s="11"/>
      <c r="Q156" s="72" t="str">
        <f>IF(ISNUMBER(N156),SUM(N156),"")</f>
        <v/>
      </c>
      <c r="R156" s="10"/>
    </row>
    <row r="157" spans="1:18" x14ac:dyDescent="0.2">
      <c r="A157" s="6"/>
      <c r="B157" s="152"/>
      <c r="C157" s="68" t="s">
        <v>109</v>
      </c>
      <c r="D157" s="55"/>
      <c r="E157" s="11"/>
      <c r="F157" s="11"/>
      <c r="G157" s="11"/>
      <c r="H157" s="58"/>
      <c r="I157" s="9"/>
      <c r="J157" s="124"/>
      <c r="K157" s="138"/>
      <c r="L157" s="125"/>
      <c r="M157" s="9"/>
      <c r="N157" s="55"/>
      <c r="O157" s="11"/>
      <c r="P157" s="11"/>
      <c r="Q157" s="58"/>
      <c r="R157" s="10"/>
    </row>
    <row r="158" spans="1:18" x14ac:dyDescent="0.2">
      <c r="A158" s="6"/>
      <c r="B158" s="152"/>
      <c r="C158" s="69" t="s">
        <v>27</v>
      </c>
      <c r="D158" s="57"/>
      <c r="E158" s="31"/>
      <c r="F158" s="31"/>
      <c r="G158" s="31"/>
      <c r="H158" s="56"/>
      <c r="I158" s="9"/>
      <c r="J158" s="120">
        <v>0.15</v>
      </c>
      <c r="K158" s="121">
        <v>0.5</v>
      </c>
      <c r="L158" s="122">
        <v>1</v>
      </c>
      <c r="M158" s="9"/>
      <c r="N158" s="73" t="str">
        <f t="shared" ref="N158" si="96">IF(AND(ISNUMBER(D158),ISNUMBER(E158),ISNUMBER(J158)),SUM(D158:E158)*J158,"")</f>
        <v/>
      </c>
      <c r="O158" s="36" t="str">
        <f>IF(AND(ISNUMBER(F158),ISNUMBER(G158),ISNUMBER(K158)),SUM(F158:G158)*K158,"")</f>
        <v/>
      </c>
      <c r="P158" s="36" t="str">
        <f>IF(AND(ISNUMBER(H158),ISNUMBER(L158)),H158*L158,"")</f>
        <v/>
      </c>
      <c r="Q158" s="72" t="str">
        <f>IF(AND(ISNUMBER(N158),ISNUMBER(P158)),SUM(N158:P158),"")</f>
        <v/>
      </c>
      <c r="R158" s="10"/>
    </row>
    <row r="159" spans="1:18" x14ac:dyDescent="0.2">
      <c r="A159" s="6"/>
      <c r="B159" s="152"/>
      <c r="C159" s="69" t="s">
        <v>68</v>
      </c>
      <c r="D159" s="55"/>
      <c r="E159" s="11"/>
      <c r="F159" s="11"/>
      <c r="G159" s="11"/>
      <c r="H159" s="58"/>
      <c r="I159" s="9"/>
      <c r="J159" s="124"/>
      <c r="K159" s="123"/>
      <c r="L159" s="125"/>
      <c r="M159" s="9"/>
      <c r="N159" s="55"/>
      <c r="O159" s="11"/>
      <c r="P159" s="11"/>
      <c r="Q159" s="58"/>
      <c r="R159" s="10"/>
    </row>
    <row r="160" spans="1:18" x14ac:dyDescent="0.2">
      <c r="A160" s="6"/>
      <c r="B160" s="152"/>
      <c r="C160" s="70" t="s">
        <v>47</v>
      </c>
      <c r="D160" s="57"/>
      <c r="E160" s="31"/>
      <c r="F160" s="31"/>
      <c r="G160" s="31"/>
      <c r="H160" s="56"/>
      <c r="I160" s="9"/>
      <c r="J160" s="120">
        <v>0.15</v>
      </c>
      <c r="K160" s="121">
        <v>0.5</v>
      </c>
      <c r="L160" s="122">
        <v>1</v>
      </c>
      <c r="M160" s="9"/>
      <c r="N160" s="73" t="str">
        <f t="shared" ref="N160:N162" si="97">IF(AND(ISNUMBER(D160),ISNUMBER(E160),ISNUMBER(J160)),SUM(D160:E160)*J160,"")</f>
        <v/>
      </c>
      <c r="O160" s="36" t="str">
        <f t="shared" ref="O160:O162" si="98">IF(AND(ISNUMBER(F160),ISNUMBER(G160),ISNUMBER(K160)),SUM(F160:G160)*K160,"")</f>
        <v/>
      </c>
      <c r="P160" s="36" t="str">
        <f t="shared" ref="P160:P162" si="99">IF(AND(ISNUMBER(H160),ISNUMBER(L160)),H160*L160,"")</f>
        <v/>
      </c>
      <c r="Q160" s="72" t="str">
        <f t="shared" ref="Q160:Q162" si="100">IF(AND(ISNUMBER(N160),ISNUMBER(P160)),SUM(N160:P160),"")</f>
        <v/>
      </c>
      <c r="R160" s="10"/>
    </row>
    <row r="161" spans="1:18" x14ac:dyDescent="0.2">
      <c r="A161" s="6"/>
      <c r="B161" s="152"/>
      <c r="C161" s="70" t="s">
        <v>48</v>
      </c>
      <c r="D161" s="57"/>
      <c r="E161" s="31"/>
      <c r="F161" s="31"/>
      <c r="G161" s="31"/>
      <c r="H161" s="56"/>
      <c r="I161" s="9"/>
      <c r="J161" s="120">
        <v>0.5</v>
      </c>
      <c r="K161" s="121">
        <v>0.5</v>
      </c>
      <c r="L161" s="122">
        <v>1</v>
      </c>
      <c r="M161" s="9"/>
      <c r="N161" s="73" t="str">
        <f t="shared" si="97"/>
        <v/>
      </c>
      <c r="O161" s="36" t="str">
        <f t="shared" si="98"/>
        <v/>
      </c>
      <c r="P161" s="36" t="str">
        <f t="shared" si="99"/>
        <v/>
      </c>
      <c r="Q161" s="72" t="str">
        <f t="shared" si="100"/>
        <v/>
      </c>
      <c r="R161" s="10"/>
    </row>
    <row r="162" spans="1:18" x14ac:dyDescent="0.2">
      <c r="A162" s="6"/>
      <c r="B162" s="152"/>
      <c r="C162" s="70" t="s">
        <v>42</v>
      </c>
      <c r="D162" s="57"/>
      <c r="E162" s="31"/>
      <c r="F162" s="31"/>
      <c r="G162" s="31"/>
      <c r="H162" s="56"/>
      <c r="I162" s="9"/>
      <c r="J162" s="120">
        <v>1</v>
      </c>
      <c r="K162" s="121">
        <v>1</v>
      </c>
      <c r="L162" s="122">
        <v>1</v>
      </c>
      <c r="M162" s="9"/>
      <c r="N162" s="73" t="str">
        <f t="shared" si="97"/>
        <v/>
      </c>
      <c r="O162" s="36" t="str">
        <f t="shared" si="98"/>
        <v/>
      </c>
      <c r="P162" s="36" t="str">
        <f t="shared" si="99"/>
        <v/>
      </c>
      <c r="Q162" s="72" t="str">
        <f t="shared" si="100"/>
        <v/>
      </c>
      <c r="R162" s="10"/>
    </row>
    <row r="163" spans="1:18" x14ac:dyDescent="0.2">
      <c r="A163" s="6"/>
      <c r="B163" s="152"/>
      <c r="C163" s="69" t="s">
        <v>67</v>
      </c>
      <c r="D163" s="55"/>
      <c r="E163" s="11"/>
      <c r="F163" s="11"/>
      <c r="G163" s="11"/>
      <c r="H163" s="58"/>
      <c r="I163" s="9"/>
      <c r="J163" s="124"/>
      <c r="K163" s="123"/>
      <c r="L163" s="125"/>
      <c r="M163" s="9"/>
      <c r="N163" s="55"/>
      <c r="O163" s="11"/>
      <c r="P163" s="11"/>
      <c r="Q163" s="58"/>
      <c r="R163" s="10"/>
    </row>
    <row r="164" spans="1:18" x14ac:dyDescent="0.2">
      <c r="A164" s="6"/>
      <c r="B164" s="152"/>
      <c r="C164" s="70" t="s">
        <v>47</v>
      </c>
      <c r="D164" s="57"/>
      <c r="E164" s="31"/>
      <c r="F164" s="31"/>
      <c r="G164" s="31"/>
      <c r="H164" s="56"/>
      <c r="I164" s="9"/>
      <c r="J164" s="120">
        <v>0.15</v>
      </c>
      <c r="K164" s="121">
        <v>0.5</v>
      </c>
      <c r="L164" s="122">
        <v>1</v>
      </c>
      <c r="M164" s="9"/>
      <c r="N164" s="73" t="str">
        <f t="shared" ref="N164:N166" si="101">IF(AND(ISNUMBER(D164),ISNUMBER(E164),ISNUMBER(J164)),SUM(D164:E164)*J164,"")</f>
        <v/>
      </c>
      <c r="O164" s="36" t="str">
        <f t="shared" ref="O164:O166" si="102">IF(AND(ISNUMBER(F164),ISNUMBER(G164),ISNUMBER(K164)),SUM(F164:G164)*K164,"")</f>
        <v/>
      </c>
      <c r="P164" s="36" t="str">
        <f t="shared" ref="P164:P166" si="103">IF(AND(ISNUMBER(H164),ISNUMBER(L164)),H164*L164,"")</f>
        <v/>
      </c>
      <c r="Q164" s="72" t="str">
        <f t="shared" ref="Q164:Q166" si="104">IF(AND(ISNUMBER(N164),ISNUMBER(P164)),SUM(N164:P164),"")</f>
        <v/>
      </c>
      <c r="R164" s="10"/>
    </row>
    <row r="165" spans="1:18" x14ac:dyDescent="0.2">
      <c r="A165" s="6"/>
      <c r="B165" s="152"/>
      <c r="C165" s="70" t="s">
        <v>48</v>
      </c>
      <c r="D165" s="57"/>
      <c r="E165" s="31"/>
      <c r="F165" s="31"/>
      <c r="G165" s="31"/>
      <c r="H165" s="56"/>
      <c r="I165" s="9"/>
      <c r="J165" s="120">
        <v>0.5</v>
      </c>
      <c r="K165" s="121">
        <v>0.5</v>
      </c>
      <c r="L165" s="122">
        <v>1</v>
      </c>
      <c r="M165" s="9"/>
      <c r="N165" s="73" t="str">
        <f t="shared" si="101"/>
        <v/>
      </c>
      <c r="O165" s="36" t="str">
        <f t="shared" si="102"/>
        <v/>
      </c>
      <c r="P165" s="36" t="str">
        <f t="shared" si="103"/>
        <v/>
      </c>
      <c r="Q165" s="72" t="str">
        <f t="shared" si="104"/>
        <v/>
      </c>
      <c r="R165" s="10"/>
    </row>
    <row r="166" spans="1:18" x14ac:dyDescent="0.2">
      <c r="A166" s="6"/>
      <c r="B166" s="152"/>
      <c r="C166" s="70" t="s">
        <v>42</v>
      </c>
      <c r="D166" s="57"/>
      <c r="E166" s="31"/>
      <c r="F166" s="31"/>
      <c r="G166" s="31"/>
      <c r="H166" s="56"/>
      <c r="I166" s="9"/>
      <c r="J166" s="120">
        <v>1</v>
      </c>
      <c r="K166" s="121">
        <v>1</v>
      </c>
      <c r="L166" s="122">
        <v>1</v>
      </c>
      <c r="M166" s="9"/>
      <c r="N166" s="73" t="str">
        <f t="shared" si="101"/>
        <v/>
      </c>
      <c r="O166" s="36" t="str">
        <f t="shared" si="102"/>
        <v/>
      </c>
      <c r="P166" s="36" t="str">
        <f t="shared" si="103"/>
        <v/>
      </c>
      <c r="Q166" s="72" t="str">
        <f t="shared" si="104"/>
        <v/>
      </c>
      <c r="R166" s="10"/>
    </row>
    <row r="167" spans="1:18" x14ac:dyDescent="0.2">
      <c r="A167" s="6"/>
      <c r="B167" s="152"/>
      <c r="C167" s="68" t="s">
        <v>110</v>
      </c>
      <c r="D167" s="55"/>
      <c r="E167" s="11"/>
      <c r="F167" s="11"/>
      <c r="G167" s="11"/>
      <c r="H167" s="58"/>
      <c r="I167" s="9"/>
      <c r="J167" s="124"/>
      <c r="K167" s="138"/>
      <c r="L167" s="125"/>
      <c r="M167" s="9"/>
      <c r="N167" s="55"/>
      <c r="O167" s="11"/>
      <c r="P167" s="11"/>
      <c r="Q167" s="58"/>
      <c r="R167" s="10"/>
    </row>
    <row r="168" spans="1:18" x14ac:dyDescent="0.2">
      <c r="A168" s="6"/>
      <c r="B168" s="152"/>
      <c r="C168" s="69" t="s">
        <v>27</v>
      </c>
      <c r="D168" s="57"/>
      <c r="E168" s="31"/>
      <c r="F168" s="31"/>
      <c r="G168" s="31"/>
      <c r="H168" s="56"/>
      <c r="I168" s="9"/>
      <c r="J168" s="120">
        <v>0.15</v>
      </c>
      <c r="K168" s="121">
        <v>0.5</v>
      </c>
      <c r="L168" s="122">
        <v>1</v>
      </c>
      <c r="M168" s="9"/>
      <c r="N168" s="73" t="str">
        <f t="shared" ref="N168" si="105">IF(AND(ISNUMBER(D168),ISNUMBER(E168),ISNUMBER(J168)),SUM(D168:E168)*J168,"")</f>
        <v/>
      </c>
      <c r="O168" s="36" t="str">
        <f>IF(AND(ISNUMBER(F168),ISNUMBER(G168),ISNUMBER(K168)),SUM(F168:G168)*K168,"")</f>
        <v/>
      </c>
      <c r="P168" s="36" t="str">
        <f>IF(AND(ISNUMBER(H168),ISNUMBER(L168)),H168*L168,"")</f>
        <v/>
      </c>
      <c r="Q168" s="72" t="str">
        <f>IF(AND(ISNUMBER(N168),ISNUMBER(P168)),SUM(N168:P168),"")</f>
        <v/>
      </c>
      <c r="R168" s="10"/>
    </row>
    <row r="169" spans="1:18" x14ac:dyDescent="0.2">
      <c r="A169" s="6"/>
      <c r="B169" s="152"/>
      <c r="C169" s="69" t="s">
        <v>68</v>
      </c>
      <c r="D169" s="55"/>
      <c r="E169" s="11"/>
      <c r="F169" s="11"/>
      <c r="G169" s="11"/>
      <c r="H169" s="58"/>
      <c r="I169" s="9"/>
      <c r="J169" s="124"/>
      <c r="K169" s="126"/>
      <c r="L169" s="125"/>
      <c r="M169" s="9"/>
      <c r="N169" s="55"/>
      <c r="O169" s="11"/>
      <c r="P169" s="11"/>
      <c r="Q169" s="58"/>
      <c r="R169" s="10"/>
    </row>
    <row r="170" spans="1:18" x14ac:dyDescent="0.2">
      <c r="A170" s="6"/>
      <c r="B170" s="152"/>
      <c r="C170" s="70" t="s">
        <v>47</v>
      </c>
      <c r="D170" s="57"/>
      <c r="E170" s="31"/>
      <c r="F170" s="31"/>
      <c r="G170" s="31"/>
      <c r="H170" s="56"/>
      <c r="I170" s="9"/>
      <c r="J170" s="120">
        <v>0.15</v>
      </c>
      <c r="K170" s="121">
        <v>0.5</v>
      </c>
      <c r="L170" s="122">
        <v>1</v>
      </c>
      <c r="M170" s="9"/>
      <c r="N170" s="73" t="str">
        <f t="shared" ref="N170:N172" si="106">IF(AND(ISNUMBER(D170),ISNUMBER(E170),ISNUMBER(J170)),SUM(D170:E170)*J170,"")</f>
        <v/>
      </c>
      <c r="O170" s="36" t="str">
        <f t="shared" ref="O170:O172" si="107">IF(AND(ISNUMBER(F170),ISNUMBER(G170),ISNUMBER(K170)),SUM(F170:G170)*K170,"")</f>
        <v/>
      </c>
      <c r="P170" s="36" t="str">
        <f t="shared" ref="P170:P172" si="108">IF(AND(ISNUMBER(H170),ISNUMBER(L170)),H170*L170,"")</f>
        <v/>
      </c>
      <c r="Q170" s="72" t="str">
        <f t="shared" ref="Q170:Q172" si="109">IF(AND(ISNUMBER(N170),ISNUMBER(P170)),SUM(N170:P170),"")</f>
        <v/>
      </c>
      <c r="R170" s="10"/>
    </row>
    <row r="171" spans="1:18" x14ac:dyDescent="0.2">
      <c r="A171" s="6"/>
      <c r="B171" s="152"/>
      <c r="C171" s="70" t="s">
        <v>48</v>
      </c>
      <c r="D171" s="57"/>
      <c r="E171" s="31"/>
      <c r="F171" s="31"/>
      <c r="G171" s="31"/>
      <c r="H171" s="56"/>
      <c r="I171" s="9"/>
      <c r="J171" s="120">
        <v>0.5</v>
      </c>
      <c r="K171" s="121">
        <v>0.5</v>
      </c>
      <c r="L171" s="122">
        <v>1</v>
      </c>
      <c r="M171" s="9"/>
      <c r="N171" s="73" t="str">
        <f t="shared" si="106"/>
        <v/>
      </c>
      <c r="O171" s="36" t="str">
        <f t="shared" si="107"/>
        <v/>
      </c>
      <c r="P171" s="36" t="str">
        <f t="shared" si="108"/>
        <v/>
      </c>
      <c r="Q171" s="72" t="str">
        <f t="shared" si="109"/>
        <v/>
      </c>
      <c r="R171" s="10"/>
    </row>
    <row r="172" spans="1:18" x14ac:dyDescent="0.2">
      <c r="A172" s="6"/>
      <c r="B172" s="152"/>
      <c r="C172" s="70" t="s">
        <v>42</v>
      </c>
      <c r="D172" s="57"/>
      <c r="E172" s="31"/>
      <c r="F172" s="31"/>
      <c r="G172" s="31"/>
      <c r="H172" s="56"/>
      <c r="I172" s="9"/>
      <c r="J172" s="120">
        <v>1</v>
      </c>
      <c r="K172" s="121">
        <v>1</v>
      </c>
      <c r="L172" s="122">
        <v>1</v>
      </c>
      <c r="M172" s="9"/>
      <c r="N172" s="73" t="str">
        <f t="shared" si="106"/>
        <v/>
      </c>
      <c r="O172" s="36" t="str">
        <f t="shared" si="107"/>
        <v/>
      </c>
      <c r="P172" s="36" t="str">
        <f t="shared" si="108"/>
        <v/>
      </c>
      <c r="Q172" s="72" t="str">
        <f t="shared" si="109"/>
        <v/>
      </c>
      <c r="R172" s="10"/>
    </row>
    <row r="173" spans="1:18" x14ac:dyDescent="0.2">
      <c r="A173" s="6"/>
      <c r="B173" s="152"/>
      <c r="C173" s="69" t="s">
        <v>67</v>
      </c>
      <c r="D173" s="55"/>
      <c r="E173" s="11"/>
      <c r="F173" s="11"/>
      <c r="G173" s="11"/>
      <c r="H173" s="58"/>
      <c r="I173" s="9"/>
      <c r="J173" s="124"/>
      <c r="K173" s="126"/>
      <c r="L173" s="125"/>
      <c r="M173" s="9"/>
      <c r="N173" s="55"/>
      <c r="O173" s="11"/>
      <c r="P173" s="11"/>
      <c r="Q173" s="58"/>
      <c r="R173" s="10"/>
    </row>
    <row r="174" spans="1:18" x14ac:dyDescent="0.2">
      <c r="A174" s="6"/>
      <c r="B174" s="152"/>
      <c r="C174" s="70" t="s">
        <v>47</v>
      </c>
      <c r="D174" s="57"/>
      <c r="E174" s="31"/>
      <c r="F174" s="31"/>
      <c r="G174" s="31"/>
      <c r="H174" s="56"/>
      <c r="I174" s="9"/>
      <c r="J174" s="120">
        <v>0.15</v>
      </c>
      <c r="K174" s="121">
        <v>0.5</v>
      </c>
      <c r="L174" s="122">
        <v>1</v>
      </c>
      <c r="M174" s="9"/>
      <c r="N174" s="73" t="str">
        <f t="shared" ref="N174:N176" si="110">IF(AND(ISNUMBER(D174),ISNUMBER(E174),ISNUMBER(J174)),SUM(D174:E174)*J174,"")</f>
        <v/>
      </c>
      <c r="O174" s="36" t="str">
        <f>IF(AND(ISNUMBER(F174),ISNUMBER(G174),ISNUMBER(K174)),SUM(F174:G174)*K174,"")</f>
        <v/>
      </c>
      <c r="P174" s="36" t="str">
        <f t="shared" ref="P174:P176" si="111">IF(AND(ISNUMBER(H174),ISNUMBER(L174)),H174*L174,"")</f>
        <v/>
      </c>
      <c r="Q174" s="72" t="str">
        <f t="shared" ref="Q174:Q176" si="112">IF(AND(ISNUMBER(N174),ISNUMBER(P174)),SUM(N174:P174),"")</f>
        <v/>
      </c>
      <c r="R174" s="10"/>
    </row>
    <row r="175" spans="1:18" x14ac:dyDescent="0.2">
      <c r="A175" s="6"/>
      <c r="B175" s="152"/>
      <c r="C175" s="70" t="s">
        <v>48</v>
      </c>
      <c r="D175" s="57"/>
      <c r="E175" s="31"/>
      <c r="F175" s="31"/>
      <c r="G175" s="31"/>
      <c r="H175" s="56"/>
      <c r="I175" s="9"/>
      <c r="J175" s="120">
        <v>0.5</v>
      </c>
      <c r="K175" s="121">
        <v>0.5</v>
      </c>
      <c r="L175" s="122">
        <v>1</v>
      </c>
      <c r="M175" s="9"/>
      <c r="N175" s="73" t="str">
        <f t="shared" si="110"/>
        <v/>
      </c>
      <c r="O175" s="36" t="str">
        <f t="shared" ref="O175:O176" si="113">IF(AND(ISNUMBER(F175),ISNUMBER(G175),ISNUMBER(K175)),SUM(F175:G175)*K175,"")</f>
        <v/>
      </c>
      <c r="P175" s="36" t="str">
        <f t="shared" si="111"/>
        <v/>
      </c>
      <c r="Q175" s="72" t="str">
        <f t="shared" si="112"/>
        <v/>
      </c>
      <c r="R175" s="10"/>
    </row>
    <row r="176" spans="1:18" x14ac:dyDescent="0.2">
      <c r="A176" s="6"/>
      <c r="B176" s="152"/>
      <c r="C176" s="70" t="s">
        <v>42</v>
      </c>
      <c r="D176" s="57"/>
      <c r="E176" s="31"/>
      <c r="F176" s="31"/>
      <c r="G176" s="31"/>
      <c r="H176" s="56"/>
      <c r="I176" s="9"/>
      <c r="J176" s="120">
        <v>1</v>
      </c>
      <c r="K176" s="121">
        <v>1</v>
      </c>
      <c r="L176" s="122">
        <v>1</v>
      </c>
      <c r="M176" s="9"/>
      <c r="N176" s="73" t="str">
        <f t="shared" si="110"/>
        <v/>
      </c>
      <c r="O176" s="36" t="str">
        <f t="shared" si="113"/>
        <v/>
      </c>
      <c r="P176" s="36" t="str">
        <f t="shared" si="111"/>
        <v/>
      </c>
      <c r="Q176" s="72" t="str">
        <f t="shared" si="112"/>
        <v/>
      </c>
      <c r="R176" s="10"/>
    </row>
    <row r="177" spans="1:18" x14ac:dyDescent="0.2">
      <c r="A177" s="6"/>
      <c r="B177" s="152"/>
      <c r="C177" s="68" t="s">
        <v>128</v>
      </c>
      <c r="D177" s="55"/>
      <c r="E177" s="11"/>
      <c r="F177" s="11"/>
      <c r="G177" s="11"/>
      <c r="H177" s="58"/>
      <c r="I177" s="9"/>
      <c r="J177" s="124"/>
      <c r="K177" s="138"/>
      <c r="L177" s="125"/>
      <c r="M177" s="9"/>
      <c r="N177" s="55"/>
      <c r="O177" s="11"/>
      <c r="P177" s="11"/>
      <c r="Q177" s="58"/>
      <c r="R177" s="10"/>
    </row>
    <row r="178" spans="1:18" x14ac:dyDescent="0.2">
      <c r="A178" s="6"/>
      <c r="B178" s="152"/>
      <c r="C178" s="69" t="s">
        <v>27</v>
      </c>
      <c r="D178" s="57"/>
      <c r="E178" s="31"/>
      <c r="F178" s="31"/>
      <c r="G178" s="31"/>
      <c r="H178" s="56"/>
      <c r="I178" s="9"/>
      <c r="J178" s="120">
        <v>0.5</v>
      </c>
      <c r="K178" s="121">
        <v>0.5</v>
      </c>
      <c r="L178" s="122">
        <v>1</v>
      </c>
      <c r="M178" s="9"/>
      <c r="N178" s="73" t="str">
        <f t="shared" ref="N178" si="114">IF(AND(ISNUMBER(D178),ISNUMBER(E178),ISNUMBER(J178)),SUM(D178:E178)*J178,"")</f>
        <v/>
      </c>
      <c r="O178" s="36" t="str">
        <f>IF(AND(ISNUMBER(F178),ISNUMBER(G178),ISNUMBER(K178)),SUM(F178:G178)*K178,"")</f>
        <v/>
      </c>
      <c r="P178" s="36" t="str">
        <f>IF(AND(ISNUMBER(H178),ISNUMBER(L178)),H178*L178,"")</f>
        <v/>
      </c>
      <c r="Q178" s="72" t="str">
        <f>IF(AND(ISNUMBER(N178),ISNUMBER(P178)),SUM(N178:P178),"")</f>
        <v/>
      </c>
      <c r="R178" s="10"/>
    </row>
    <row r="179" spans="1:18" x14ac:dyDescent="0.2">
      <c r="A179" s="6"/>
      <c r="B179" s="152"/>
      <c r="C179" s="69" t="s">
        <v>68</v>
      </c>
      <c r="D179" s="55"/>
      <c r="E179" s="11"/>
      <c r="F179" s="11"/>
      <c r="G179" s="11"/>
      <c r="H179" s="58"/>
      <c r="I179" s="9"/>
      <c r="J179" s="124"/>
      <c r="K179" s="126"/>
      <c r="L179" s="125"/>
      <c r="M179" s="9"/>
      <c r="N179" s="55"/>
      <c r="O179" s="11"/>
      <c r="P179" s="11"/>
      <c r="Q179" s="58"/>
      <c r="R179" s="10"/>
    </row>
    <row r="180" spans="1:18" x14ac:dyDescent="0.2">
      <c r="A180" s="6"/>
      <c r="B180" s="152"/>
      <c r="C180" s="70" t="s">
        <v>47</v>
      </c>
      <c r="D180" s="57"/>
      <c r="E180" s="31"/>
      <c r="F180" s="31"/>
      <c r="G180" s="31"/>
      <c r="H180" s="56"/>
      <c r="I180" s="9"/>
      <c r="J180" s="120">
        <v>0.5</v>
      </c>
      <c r="K180" s="121">
        <v>0.5</v>
      </c>
      <c r="L180" s="122">
        <v>1</v>
      </c>
      <c r="M180" s="9"/>
      <c r="N180" s="73" t="str">
        <f t="shared" ref="N180:N182" si="115">IF(AND(ISNUMBER(D180),ISNUMBER(E180),ISNUMBER(J180)),SUM(D180:E180)*J180,"")</f>
        <v/>
      </c>
      <c r="O180" s="36" t="str">
        <f t="shared" ref="O180:O182" si="116">IF(AND(ISNUMBER(F180),ISNUMBER(G180),ISNUMBER(K180)),SUM(F180:G180)*K180,"")</f>
        <v/>
      </c>
      <c r="P180" s="36" t="str">
        <f t="shared" ref="P180:P182" si="117">IF(AND(ISNUMBER(H180),ISNUMBER(L180)),H180*L180,"")</f>
        <v/>
      </c>
      <c r="Q180" s="72" t="str">
        <f t="shared" ref="Q180:Q182" si="118">IF(AND(ISNUMBER(N180),ISNUMBER(P180)),SUM(N180:P180),"")</f>
        <v/>
      </c>
      <c r="R180" s="10"/>
    </row>
    <row r="181" spans="1:18" x14ac:dyDescent="0.2">
      <c r="A181" s="6"/>
      <c r="B181" s="152"/>
      <c r="C181" s="70" t="s">
        <v>48</v>
      </c>
      <c r="D181" s="57"/>
      <c r="E181" s="31"/>
      <c r="F181" s="31"/>
      <c r="G181" s="31"/>
      <c r="H181" s="56"/>
      <c r="I181" s="9"/>
      <c r="J181" s="120">
        <v>0.5</v>
      </c>
      <c r="K181" s="121">
        <v>0.5</v>
      </c>
      <c r="L181" s="122">
        <v>1</v>
      </c>
      <c r="M181" s="9"/>
      <c r="N181" s="73" t="str">
        <f t="shared" si="115"/>
        <v/>
      </c>
      <c r="O181" s="36" t="str">
        <f t="shared" si="116"/>
        <v/>
      </c>
      <c r="P181" s="36" t="str">
        <f t="shared" si="117"/>
        <v/>
      </c>
      <c r="Q181" s="72" t="str">
        <f t="shared" si="118"/>
        <v/>
      </c>
      <c r="R181" s="10"/>
    </row>
    <row r="182" spans="1:18" x14ac:dyDescent="0.2">
      <c r="A182" s="6"/>
      <c r="B182" s="152"/>
      <c r="C182" s="70" t="s">
        <v>42</v>
      </c>
      <c r="D182" s="57"/>
      <c r="E182" s="31"/>
      <c r="F182" s="31"/>
      <c r="G182" s="31"/>
      <c r="H182" s="56"/>
      <c r="I182" s="9"/>
      <c r="J182" s="120">
        <v>1</v>
      </c>
      <c r="K182" s="121">
        <v>1</v>
      </c>
      <c r="L182" s="122">
        <v>1</v>
      </c>
      <c r="M182" s="9"/>
      <c r="N182" s="73" t="str">
        <f t="shared" si="115"/>
        <v/>
      </c>
      <c r="O182" s="36" t="str">
        <f t="shared" si="116"/>
        <v/>
      </c>
      <c r="P182" s="36" t="str">
        <f t="shared" si="117"/>
        <v/>
      </c>
      <c r="Q182" s="72" t="str">
        <f t="shared" si="118"/>
        <v/>
      </c>
      <c r="R182" s="10"/>
    </row>
    <row r="183" spans="1:18" x14ac:dyDescent="0.2">
      <c r="A183" s="6"/>
      <c r="B183" s="152"/>
      <c r="C183" s="69" t="s">
        <v>67</v>
      </c>
      <c r="D183" s="55"/>
      <c r="E183" s="11"/>
      <c r="F183" s="11"/>
      <c r="G183" s="11"/>
      <c r="H183" s="58"/>
      <c r="I183" s="9"/>
      <c r="J183" s="124"/>
      <c r="K183" s="126"/>
      <c r="L183" s="125"/>
      <c r="M183" s="9"/>
      <c r="N183" s="55"/>
      <c r="O183" s="11"/>
      <c r="P183" s="11"/>
      <c r="Q183" s="58"/>
      <c r="R183" s="10"/>
    </row>
    <row r="184" spans="1:18" x14ac:dyDescent="0.2">
      <c r="A184" s="6"/>
      <c r="B184" s="152"/>
      <c r="C184" s="70" t="s">
        <v>47</v>
      </c>
      <c r="D184" s="57"/>
      <c r="E184" s="31"/>
      <c r="F184" s="31"/>
      <c r="G184" s="31"/>
      <c r="H184" s="56"/>
      <c r="I184" s="9"/>
      <c r="J184" s="120">
        <v>0.5</v>
      </c>
      <c r="K184" s="121">
        <v>0.5</v>
      </c>
      <c r="L184" s="122">
        <v>1</v>
      </c>
      <c r="M184" s="9"/>
      <c r="N184" s="73" t="str">
        <f t="shared" ref="N184:N186" si="119">IF(AND(ISNUMBER(D184),ISNUMBER(E184),ISNUMBER(J184)),SUM(D184:E184)*J184,"")</f>
        <v/>
      </c>
      <c r="O184" s="36" t="str">
        <f>IF(AND(ISNUMBER(F184),ISNUMBER(G184),ISNUMBER(K184)),SUM(F184:G184)*K184,"")</f>
        <v/>
      </c>
      <c r="P184" s="36" t="str">
        <f t="shared" ref="P184:P186" si="120">IF(AND(ISNUMBER(H184),ISNUMBER(L184)),H184*L184,"")</f>
        <v/>
      </c>
      <c r="Q184" s="72" t="str">
        <f t="shared" ref="Q184:Q186" si="121">IF(AND(ISNUMBER(N184),ISNUMBER(P184)),SUM(N184:P184),"")</f>
        <v/>
      </c>
      <c r="R184" s="10"/>
    </row>
    <row r="185" spans="1:18" x14ac:dyDescent="0.2">
      <c r="A185" s="6"/>
      <c r="B185" s="152"/>
      <c r="C185" s="70" t="s">
        <v>48</v>
      </c>
      <c r="D185" s="57"/>
      <c r="E185" s="31"/>
      <c r="F185" s="31"/>
      <c r="G185" s="31"/>
      <c r="H185" s="56"/>
      <c r="I185" s="9"/>
      <c r="J185" s="120">
        <v>0.5</v>
      </c>
      <c r="K185" s="121">
        <v>0.5</v>
      </c>
      <c r="L185" s="122">
        <v>1</v>
      </c>
      <c r="M185" s="9"/>
      <c r="N185" s="73" t="str">
        <f t="shared" si="119"/>
        <v/>
      </c>
      <c r="O185" s="36" t="str">
        <f t="shared" ref="O185:O186" si="122">IF(AND(ISNUMBER(F185),ISNUMBER(G185),ISNUMBER(K185)),SUM(F185:G185)*K185,"")</f>
        <v/>
      </c>
      <c r="P185" s="36" t="str">
        <f t="shared" si="120"/>
        <v/>
      </c>
      <c r="Q185" s="72" t="str">
        <f t="shared" si="121"/>
        <v/>
      </c>
      <c r="R185" s="10"/>
    </row>
    <row r="186" spans="1:18" x14ac:dyDescent="0.2">
      <c r="A186" s="6"/>
      <c r="B186" s="152"/>
      <c r="C186" s="70" t="s">
        <v>42</v>
      </c>
      <c r="D186" s="57"/>
      <c r="E186" s="31"/>
      <c r="F186" s="31"/>
      <c r="G186" s="31"/>
      <c r="H186" s="56"/>
      <c r="I186" s="9"/>
      <c r="J186" s="120">
        <v>1</v>
      </c>
      <c r="K186" s="121">
        <v>1</v>
      </c>
      <c r="L186" s="122">
        <v>1</v>
      </c>
      <c r="M186" s="9"/>
      <c r="N186" s="73" t="str">
        <f t="shared" si="119"/>
        <v/>
      </c>
      <c r="O186" s="36" t="str">
        <f t="shared" si="122"/>
        <v/>
      </c>
      <c r="P186" s="36" t="str">
        <f t="shared" si="120"/>
        <v/>
      </c>
      <c r="Q186" s="72" t="str">
        <f t="shared" si="121"/>
        <v/>
      </c>
      <c r="R186" s="10"/>
    </row>
    <row r="187" spans="1:18" x14ac:dyDescent="0.2">
      <c r="A187" s="6"/>
      <c r="B187" s="152"/>
      <c r="C187" s="68" t="s">
        <v>113</v>
      </c>
      <c r="D187" s="55"/>
      <c r="E187" s="11"/>
      <c r="F187" s="11"/>
      <c r="G187" s="11"/>
      <c r="H187" s="58"/>
      <c r="I187" s="9"/>
      <c r="J187" s="124"/>
      <c r="K187" s="123"/>
      <c r="L187" s="125"/>
      <c r="M187" s="9"/>
      <c r="N187" s="55"/>
      <c r="O187" s="11"/>
      <c r="P187" s="11"/>
      <c r="Q187" s="58"/>
      <c r="R187" s="10"/>
    </row>
    <row r="188" spans="1:18" x14ac:dyDescent="0.2">
      <c r="A188" s="6"/>
      <c r="B188" s="152"/>
      <c r="C188" s="69" t="s">
        <v>27</v>
      </c>
      <c r="D188" s="57"/>
      <c r="E188" s="31"/>
      <c r="F188" s="31"/>
      <c r="G188" s="31"/>
      <c r="H188" s="56"/>
      <c r="I188" s="9"/>
      <c r="J188" s="120">
        <v>0.5</v>
      </c>
      <c r="K188" s="121">
        <v>0.5</v>
      </c>
      <c r="L188" s="122">
        <v>1</v>
      </c>
      <c r="M188" s="9"/>
      <c r="N188" s="73" t="str">
        <f>IF(AND(ISNUMBER(D188),ISNUMBER(E188),ISNUMBER(J188)),SUM(D188:E188)*J188,"")</f>
        <v/>
      </c>
      <c r="O188" s="36" t="str">
        <f>IF(AND(ISNUMBER(F188),ISNUMBER(G188),ISNUMBER(K188)),SUM(F188:G188)*K188,"")</f>
        <v/>
      </c>
      <c r="P188" s="36" t="str">
        <f>IF(AND(ISNUMBER(H188),ISNUMBER(L188)),H188*L188,"")</f>
        <v/>
      </c>
      <c r="Q188" s="72" t="str">
        <f>IF(AND(ISNUMBER(N188),ISNUMBER(P188)),SUM(N188:P188),"")</f>
        <v/>
      </c>
      <c r="R188" s="10"/>
    </row>
    <row r="189" spans="1:18" x14ac:dyDescent="0.2">
      <c r="A189" s="6"/>
      <c r="B189" s="152"/>
      <c r="C189" s="69" t="s">
        <v>68</v>
      </c>
      <c r="D189" s="55"/>
      <c r="E189" s="11"/>
      <c r="F189" s="11"/>
      <c r="G189" s="11"/>
      <c r="H189" s="58"/>
      <c r="I189" s="9"/>
      <c r="J189" s="124"/>
      <c r="K189" s="123"/>
      <c r="L189" s="125"/>
      <c r="M189" s="9"/>
      <c r="N189" s="55"/>
      <c r="O189" s="11"/>
      <c r="P189" s="11"/>
      <c r="Q189" s="58"/>
      <c r="R189" s="10"/>
    </row>
    <row r="190" spans="1:18" x14ac:dyDescent="0.2">
      <c r="A190" s="6"/>
      <c r="B190" s="152"/>
      <c r="C190" s="70" t="s">
        <v>47</v>
      </c>
      <c r="D190" s="57"/>
      <c r="E190" s="31"/>
      <c r="F190" s="31"/>
      <c r="G190" s="31"/>
      <c r="H190" s="56"/>
      <c r="I190" s="9"/>
      <c r="J190" s="120">
        <v>0.5</v>
      </c>
      <c r="K190" s="121">
        <v>0.5</v>
      </c>
      <c r="L190" s="122">
        <v>1</v>
      </c>
      <c r="M190" s="9"/>
      <c r="N190" s="73" t="str">
        <f>IF(AND(ISNUMBER(D190),ISNUMBER(E190),ISNUMBER(J190)),SUM(D190:E190)*J190,"")</f>
        <v/>
      </c>
      <c r="O190" s="36" t="str">
        <f>IF(AND(ISNUMBER(F190),ISNUMBER(G190),ISNUMBER(K190)),SUM(F190:G190)*K190,"")</f>
        <v/>
      </c>
      <c r="P190" s="36" t="str">
        <f>IF(AND(ISNUMBER(H190),ISNUMBER(L190)),H190*L190,"")</f>
        <v/>
      </c>
      <c r="Q190" s="72" t="str">
        <f t="shared" ref="Q190:Q192" si="123">IF(AND(ISNUMBER(N190),ISNUMBER(P190)),SUM(N190:P190),"")</f>
        <v/>
      </c>
      <c r="R190" s="10"/>
    </row>
    <row r="191" spans="1:18" x14ac:dyDescent="0.2">
      <c r="A191" s="6"/>
      <c r="B191" s="152"/>
      <c r="C191" s="70" t="s">
        <v>48</v>
      </c>
      <c r="D191" s="57"/>
      <c r="E191" s="31"/>
      <c r="F191" s="31"/>
      <c r="G191" s="31"/>
      <c r="H191" s="56"/>
      <c r="I191" s="9"/>
      <c r="J191" s="120">
        <v>0.5</v>
      </c>
      <c r="K191" s="121">
        <v>0.5</v>
      </c>
      <c r="L191" s="122">
        <v>1</v>
      </c>
      <c r="M191" s="9"/>
      <c r="N191" s="73" t="str">
        <f>IF(AND(ISNUMBER(D191),ISNUMBER(E191),ISNUMBER(J191)),SUM(D191:E191)*J191,"")</f>
        <v/>
      </c>
      <c r="O191" s="36" t="str">
        <f>IF(AND(ISNUMBER(F191),ISNUMBER(G191),ISNUMBER(K191)),SUM(F191:G191)*K191,"")</f>
        <v/>
      </c>
      <c r="P191" s="36" t="str">
        <f>IF(AND(ISNUMBER(H191),ISNUMBER(L191)),H191*L191,"")</f>
        <v/>
      </c>
      <c r="Q191" s="72" t="str">
        <f t="shared" si="123"/>
        <v/>
      </c>
      <c r="R191" s="10"/>
    </row>
    <row r="192" spans="1:18" x14ac:dyDescent="0.2">
      <c r="A192" s="6"/>
      <c r="B192" s="152"/>
      <c r="C192" s="70" t="s">
        <v>42</v>
      </c>
      <c r="D192" s="57"/>
      <c r="E192" s="31"/>
      <c r="F192" s="31"/>
      <c r="G192" s="31"/>
      <c r="H192" s="56"/>
      <c r="I192" s="9"/>
      <c r="J192" s="120">
        <v>1</v>
      </c>
      <c r="K192" s="121">
        <v>1</v>
      </c>
      <c r="L192" s="122">
        <v>1</v>
      </c>
      <c r="M192" s="9"/>
      <c r="N192" s="73" t="str">
        <f>IF(AND(ISNUMBER(D192),ISNUMBER(E192),ISNUMBER(J192)),SUM(D192:E192)*J192,"")</f>
        <v/>
      </c>
      <c r="O192" s="36" t="str">
        <f>IF(AND(ISNUMBER(F192),ISNUMBER(G192),ISNUMBER(K192)),SUM(F192:G192)*K192,"")</f>
        <v/>
      </c>
      <c r="P192" s="36" t="str">
        <f>IF(AND(ISNUMBER(H192),ISNUMBER(L192)),H192*L192,"")</f>
        <v/>
      </c>
      <c r="Q192" s="72" t="str">
        <f t="shared" si="123"/>
        <v/>
      </c>
      <c r="R192" s="10"/>
    </row>
    <row r="193" spans="1:18" x14ac:dyDescent="0.2">
      <c r="A193" s="6"/>
      <c r="B193" s="152"/>
      <c r="C193" s="69" t="s">
        <v>67</v>
      </c>
      <c r="D193" s="55"/>
      <c r="E193" s="11"/>
      <c r="F193" s="11"/>
      <c r="G193" s="11"/>
      <c r="H193" s="58"/>
      <c r="I193" s="9"/>
      <c r="J193" s="124"/>
      <c r="K193" s="123"/>
      <c r="L193" s="125"/>
      <c r="M193" s="9"/>
      <c r="N193" s="55"/>
      <c r="O193" s="11"/>
      <c r="P193" s="11"/>
      <c r="Q193" s="58"/>
      <c r="R193" s="10"/>
    </row>
    <row r="194" spans="1:18" x14ac:dyDescent="0.2">
      <c r="A194" s="6"/>
      <c r="B194" s="152"/>
      <c r="C194" s="70" t="s">
        <v>47</v>
      </c>
      <c r="D194" s="57"/>
      <c r="E194" s="31"/>
      <c r="F194" s="31"/>
      <c r="G194" s="31"/>
      <c r="H194" s="56"/>
      <c r="I194" s="9"/>
      <c r="J194" s="120">
        <v>0.5</v>
      </c>
      <c r="K194" s="121">
        <v>0.5</v>
      </c>
      <c r="L194" s="122">
        <v>1</v>
      </c>
      <c r="M194" s="9"/>
      <c r="N194" s="73" t="str">
        <f>IF(AND(ISNUMBER(D194),ISNUMBER(E194),ISNUMBER(J194)),SUM(D194:E194)*J194,"")</f>
        <v/>
      </c>
      <c r="O194" s="36" t="str">
        <f>IF(AND(ISNUMBER(F194),ISNUMBER(G194),ISNUMBER(K194)),SUM(F194:G194)*K194,"")</f>
        <v/>
      </c>
      <c r="P194" s="36" t="str">
        <f>IF(AND(ISNUMBER(H194),ISNUMBER(L194)),H194*L194,"")</f>
        <v/>
      </c>
      <c r="Q194" s="72" t="str">
        <f t="shared" ref="Q194:Q196" si="124">IF(AND(ISNUMBER(N194),ISNUMBER(P194)),SUM(N194:P194),"")</f>
        <v/>
      </c>
      <c r="R194" s="10"/>
    </row>
    <row r="195" spans="1:18" x14ac:dyDescent="0.2">
      <c r="A195" s="6"/>
      <c r="B195" s="152"/>
      <c r="C195" s="70" t="s">
        <v>48</v>
      </c>
      <c r="D195" s="57"/>
      <c r="E195" s="31"/>
      <c r="F195" s="31"/>
      <c r="G195" s="31"/>
      <c r="H195" s="56"/>
      <c r="I195" s="9"/>
      <c r="J195" s="120">
        <v>0.5</v>
      </c>
      <c r="K195" s="121">
        <v>0.5</v>
      </c>
      <c r="L195" s="122">
        <v>1</v>
      </c>
      <c r="M195" s="9"/>
      <c r="N195" s="73" t="str">
        <f>IF(AND(ISNUMBER(D195),ISNUMBER(E195),ISNUMBER(J195)),SUM(D195:E195)*J195,"")</f>
        <v/>
      </c>
      <c r="O195" s="36" t="str">
        <f>IF(AND(ISNUMBER(F195),ISNUMBER(G195),ISNUMBER(K195)),SUM(F195:G195)*K195,"")</f>
        <v/>
      </c>
      <c r="P195" s="36" t="str">
        <f>IF(AND(ISNUMBER(H195),ISNUMBER(L195)),H195*L195,"")</f>
        <v/>
      </c>
      <c r="Q195" s="72" t="str">
        <f t="shared" si="124"/>
        <v/>
      </c>
      <c r="R195" s="10"/>
    </row>
    <row r="196" spans="1:18" x14ac:dyDescent="0.2">
      <c r="A196" s="6"/>
      <c r="B196" s="152"/>
      <c r="C196" s="70" t="s">
        <v>42</v>
      </c>
      <c r="D196" s="57"/>
      <c r="E196" s="31"/>
      <c r="F196" s="31"/>
      <c r="G196" s="31"/>
      <c r="H196" s="56"/>
      <c r="I196" s="9"/>
      <c r="J196" s="120">
        <v>1</v>
      </c>
      <c r="K196" s="121">
        <v>1</v>
      </c>
      <c r="L196" s="122">
        <v>1</v>
      </c>
      <c r="M196" s="9"/>
      <c r="N196" s="73" t="str">
        <f>IF(AND(ISNUMBER(D196),ISNUMBER(E196),ISNUMBER(J196)),SUM(D196:E196)*J196,"")</f>
        <v/>
      </c>
      <c r="O196" s="36" t="str">
        <f>IF(AND(ISNUMBER(F196),ISNUMBER(G196),ISNUMBER(K196)),SUM(F196:G196)*K196,"")</f>
        <v/>
      </c>
      <c r="P196" s="36" t="str">
        <f>IF(AND(ISNUMBER(H196),ISNUMBER(L196)),H196*L196,"")</f>
        <v/>
      </c>
      <c r="Q196" s="72" t="str">
        <f t="shared" si="124"/>
        <v/>
      </c>
      <c r="R196" s="10"/>
    </row>
    <row r="197" spans="1:18" x14ac:dyDescent="0.2">
      <c r="A197" s="6"/>
      <c r="B197" s="152"/>
      <c r="C197" s="68" t="s">
        <v>114</v>
      </c>
      <c r="D197" s="55"/>
      <c r="E197" s="11"/>
      <c r="F197" s="11"/>
      <c r="G197" s="11"/>
      <c r="H197" s="58"/>
      <c r="I197" s="9"/>
      <c r="J197" s="124"/>
      <c r="K197" s="123"/>
      <c r="L197" s="125"/>
      <c r="M197" s="9"/>
      <c r="N197" s="55"/>
      <c r="O197" s="11"/>
      <c r="P197" s="11"/>
      <c r="Q197" s="58"/>
      <c r="R197" s="10"/>
    </row>
    <row r="198" spans="1:18" x14ac:dyDescent="0.2">
      <c r="A198" s="6"/>
      <c r="B198" s="152"/>
      <c r="C198" s="69" t="s">
        <v>27</v>
      </c>
      <c r="D198" s="57"/>
      <c r="E198" s="31"/>
      <c r="F198" s="31"/>
      <c r="G198" s="31"/>
      <c r="H198" s="56"/>
      <c r="I198" s="9"/>
      <c r="J198" s="120">
        <v>0.5</v>
      </c>
      <c r="K198" s="121">
        <v>0.5</v>
      </c>
      <c r="L198" s="122">
        <v>1</v>
      </c>
      <c r="M198" s="9"/>
      <c r="N198" s="73" t="str">
        <f>IF(AND(ISNUMBER(D198),ISNUMBER(E198),ISNUMBER(J198)),SUM(D198:E198)*J198,"")</f>
        <v/>
      </c>
      <c r="O198" s="36" t="str">
        <f>IF(AND(ISNUMBER(F198),ISNUMBER(G198),ISNUMBER(K198)),SUM(F198:G198)*K198,"")</f>
        <v/>
      </c>
      <c r="P198" s="36" t="str">
        <f>IF(AND(ISNUMBER(H198),ISNUMBER(L198)),H198*L198,"")</f>
        <v/>
      </c>
      <c r="Q198" s="72" t="str">
        <f>IF(AND(ISNUMBER(N198),ISNUMBER(P198)),SUM(N198:P198),"")</f>
        <v/>
      </c>
      <c r="R198" s="10"/>
    </row>
    <row r="199" spans="1:18" x14ac:dyDescent="0.2">
      <c r="A199" s="6"/>
      <c r="B199" s="152"/>
      <c r="C199" s="69" t="s">
        <v>68</v>
      </c>
      <c r="D199" s="55"/>
      <c r="E199" s="11"/>
      <c r="F199" s="11"/>
      <c r="G199" s="11"/>
      <c r="H199" s="58"/>
      <c r="I199" s="9"/>
      <c r="J199" s="124"/>
      <c r="K199" s="123"/>
      <c r="L199" s="125"/>
      <c r="M199" s="9"/>
      <c r="N199" s="55"/>
      <c r="O199" s="11"/>
      <c r="P199" s="11"/>
      <c r="Q199" s="58"/>
      <c r="R199" s="10"/>
    </row>
    <row r="200" spans="1:18" x14ac:dyDescent="0.2">
      <c r="A200" s="6"/>
      <c r="B200" s="152"/>
      <c r="C200" s="70" t="s">
        <v>47</v>
      </c>
      <c r="D200" s="57"/>
      <c r="E200" s="31"/>
      <c r="F200" s="31"/>
      <c r="G200" s="31"/>
      <c r="H200" s="56"/>
      <c r="I200" s="9"/>
      <c r="J200" s="120">
        <v>0.5</v>
      </c>
      <c r="K200" s="121">
        <v>0.5</v>
      </c>
      <c r="L200" s="122">
        <v>1</v>
      </c>
      <c r="M200" s="9"/>
      <c r="N200" s="73" t="str">
        <f>IF(AND(ISNUMBER(D200),ISNUMBER(E200),ISNUMBER(J200)),SUM(D200:E200)*J200,"")</f>
        <v/>
      </c>
      <c r="O200" s="36" t="str">
        <f>IF(AND(ISNUMBER(F200),ISNUMBER(G200),ISNUMBER(K200)),SUM(F200:G200)*K200,"")</f>
        <v/>
      </c>
      <c r="P200" s="36" t="str">
        <f>IF(AND(ISNUMBER(H200),ISNUMBER(L200)),H200*L200,"")</f>
        <v/>
      </c>
      <c r="Q200" s="72" t="str">
        <f t="shared" ref="Q200:Q202" si="125">IF(AND(ISNUMBER(N200),ISNUMBER(P200)),SUM(N200:P200),"")</f>
        <v/>
      </c>
      <c r="R200" s="10"/>
    </row>
    <row r="201" spans="1:18" x14ac:dyDescent="0.2">
      <c r="A201" s="6"/>
      <c r="B201" s="152"/>
      <c r="C201" s="70" t="s">
        <v>48</v>
      </c>
      <c r="D201" s="57"/>
      <c r="E201" s="31"/>
      <c r="F201" s="31"/>
      <c r="G201" s="31"/>
      <c r="H201" s="56"/>
      <c r="I201" s="9"/>
      <c r="J201" s="120">
        <v>0.5</v>
      </c>
      <c r="K201" s="121">
        <v>0.5</v>
      </c>
      <c r="L201" s="122">
        <v>1</v>
      </c>
      <c r="M201" s="9"/>
      <c r="N201" s="73" t="str">
        <f>IF(AND(ISNUMBER(D201),ISNUMBER(E201),ISNUMBER(J201)),SUM(D201:E201)*J201,"")</f>
        <v/>
      </c>
      <c r="O201" s="36" t="str">
        <f>IF(AND(ISNUMBER(F201),ISNUMBER(G201),ISNUMBER(K201)),SUM(F201:G201)*K201,"")</f>
        <v/>
      </c>
      <c r="P201" s="36" t="str">
        <f>IF(AND(ISNUMBER(H201),ISNUMBER(L201)),H201*L201,"")</f>
        <v/>
      </c>
      <c r="Q201" s="72" t="str">
        <f t="shared" si="125"/>
        <v/>
      </c>
      <c r="R201" s="10"/>
    </row>
    <row r="202" spans="1:18" x14ac:dyDescent="0.2">
      <c r="A202" s="6"/>
      <c r="B202" s="152"/>
      <c r="C202" s="70" t="s">
        <v>42</v>
      </c>
      <c r="D202" s="57"/>
      <c r="E202" s="31"/>
      <c r="F202" s="31"/>
      <c r="G202" s="31"/>
      <c r="H202" s="56"/>
      <c r="I202" s="9"/>
      <c r="J202" s="120">
        <v>1</v>
      </c>
      <c r="K202" s="121">
        <v>1</v>
      </c>
      <c r="L202" s="122">
        <v>1</v>
      </c>
      <c r="M202" s="9"/>
      <c r="N202" s="73" t="str">
        <f>IF(AND(ISNUMBER(D202),ISNUMBER(E202),ISNUMBER(J202)),SUM(D202:E202)*J202,"")</f>
        <v/>
      </c>
      <c r="O202" s="36" t="str">
        <f>IF(AND(ISNUMBER(F202),ISNUMBER(G202),ISNUMBER(K202)),SUM(F202:G202)*K202,"")</f>
        <v/>
      </c>
      <c r="P202" s="36" t="str">
        <f>IF(AND(ISNUMBER(H202),ISNUMBER(L202)),H202*L202,"")</f>
        <v/>
      </c>
      <c r="Q202" s="72" t="str">
        <f t="shared" si="125"/>
        <v/>
      </c>
      <c r="R202" s="10"/>
    </row>
    <row r="203" spans="1:18" x14ac:dyDescent="0.2">
      <c r="A203" s="6"/>
      <c r="B203" s="152"/>
      <c r="C203" s="69" t="s">
        <v>67</v>
      </c>
      <c r="D203" s="55"/>
      <c r="E203" s="11"/>
      <c r="F203" s="11"/>
      <c r="G203" s="11"/>
      <c r="H203" s="58"/>
      <c r="I203" s="9"/>
      <c r="J203" s="124"/>
      <c r="K203" s="123"/>
      <c r="L203" s="125"/>
      <c r="M203" s="9"/>
      <c r="N203" s="55"/>
      <c r="O203" s="11"/>
      <c r="P203" s="11"/>
      <c r="Q203" s="58"/>
      <c r="R203" s="10"/>
    </row>
    <row r="204" spans="1:18" x14ac:dyDescent="0.2">
      <c r="A204" s="6"/>
      <c r="B204" s="152"/>
      <c r="C204" s="70" t="s">
        <v>47</v>
      </c>
      <c r="D204" s="57"/>
      <c r="E204" s="31"/>
      <c r="F204" s="31"/>
      <c r="G204" s="31"/>
      <c r="H204" s="56"/>
      <c r="I204" s="9"/>
      <c r="J204" s="120">
        <v>0.5</v>
      </c>
      <c r="K204" s="121">
        <v>0.5</v>
      </c>
      <c r="L204" s="122">
        <v>1</v>
      </c>
      <c r="M204" s="9"/>
      <c r="N204" s="73" t="str">
        <f>IF(AND(ISNUMBER(D204),ISNUMBER(E204),ISNUMBER(J204)),SUM(D204:E204)*J204,"")</f>
        <v/>
      </c>
      <c r="O204" s="36" t="str">
        <f>IF(AND(ISNUMBER(F204),ISNUMBER(G204),ISNUMBER(K204)),SUM(F204:G204)*K204,"")</f>
        <v/>
      </c>
      <c r="P204" s="36" t="str">
        <f>IF(AND(ISNUMBER(H204),ISNUMBER(L204)),H204*L204,"")</f>
        <v/>
      </c>
      <c r="Q204" s="72" t="str">
        <f t="shared" ref="Q204:Q206" si="126">IF(AND(ISNUMBER(N204),ISNUMBER(P204)),SUM(N204:P204),"")</f>
        <v/>
      </c>
      <c r="R204" s="10"/>
    </row>
    <row r="205" spans="1:18" x14ac:dyDescent="0.2">
      <c r="A205" s="6"/>
      <c r="B205" s="152"/>
      <c r="C205" s="70" t="s">
        <v>48</v>
      </c>
      <c r="D205" s="57"/>
      <c r="E205" s="31"/>
      <c r="F205" s="31"/>
      <c r="G205" s="31"/>
      <c r="H205" s="56"/>
      <c r="I205" s="9"/>
      <c r="J205" s="120">
        <v>0.5</v>
      </c>
      <c r="K205" s="121">
        <v>0.5</v>
      </c>
      <c r="L205" s="122">
        <v>1</v>
      </c>
      <c r="M205" s="9"/>
      <c r="N205" s="73" t="str">
        <f>IF(AND(ISNUMBER(D205),ISNUMBER(E205),ISNUMBER(J205)),SUM(D205:E205)*J205,"")</f>
        <v/>
      </c>
      <c r="O205" s="36" t="str">
        <f>IF(AND(ISNUMBER(F205),ISNUMBER(G205),ISNUMBER(K205)),SUM(F205:G205)*K205,"")</f>
        <v/>
      </c>
      <c r="P205" s="36" t="str">
        <f>IF(AND(ISNUMBER(H205),ISNUMBER(L205)),H205*L205,"")</f>
        <v/>
      </c>
      <c r="Q205" s="72" t="str">
        <f t="shared" si="126"/>
        <v/>
      </c>
      <c r="R205" s="10"/>
    </row>
    <row r="206" spans="1:18" x14ac:dyDescent="0.2">
      <c r="A206" s="6"/>
      <c r="B206" s="152"/>
      <c r="C206" s="70" t="s">
        <v>42</v>
      </c>
      <c r="D206" s="57"/>
      <c r="E206" s="31"/>
      <c r="F206" s="31"/>
      <c r="G206" s="31"/>
      <c r="H206" s="56"/>
      <c r="I206" s="9"/>
      <c r="J206" s="120">
        <v>1</v>
      </c>
      <c r="K206" s="121">
        <v>1</v>
      </c>
      <c r="L206" s="122">
        <v>1</v>
      </c>
      <c r="M206" s="9"/>
      <c r="N206" s="73" t="str">
        <f>IF(AND(ISNUMBER(D206),ISNUMBER(E206),ISNUMBER(J206)),SUM(D206:E206)*J206,"")</f>
        <v/>
      </c>
      <c r="O206" s="36" t="str">
        <f>IF(AND(ISNUMBER(F206),ISNUMBER(G206),ISNUMBER(K206)),SUM(F206:G206)*K206,"")</f>
        <v/>
      </c>
      <c r="P206" s="36" t="str">
        <f>IF(AND(ISNUMBER(H206),ISNUMBER(L206)),H206*L206,"")</f>
        <v/>
      </c>
      <c r="Q206" s="72" t="str">
        <f t="shared" si="126"/>
        <v/>
      </c>
      <c r="R206" s="10"/>
    </row>
    <row r="207" spans="1:18" x14ac:dyDescent="0.2">
      <c r="A207" s="6"/>
      <c r="B207" s="166"/>
      <c r="C207" s="68" t="s">
        <v>115</v>
      </c>
      <c r="D207" s="55"/>
      <c r="E207" s="11"/>
      <c r="F207" s="11"/>
      <c r="G207" s="11"/>
      <c r="H207" s="58"/>
      <c r="I207" s="9"/>
      <c r="J207" s="124"/>
      <c r="K207" s="123"/>
      <c r="L207" s="125"/>
      <c r="M207" s="9"/>
      <c r="N207" s="55"/>
      <c r="O207" s="11"/>
      <c r="P207" s="11"/>
      <c r="Q207" s="58"/>
      <c r="R207" s="10"/>
    </row>
    <row r="208" spans="1:18" x14ac:dyDescent="0.2">
      <c r="A208" s="6"/>
      <c r="B208" s="152"/>
      <c r="C208" s="69" t="s">
        <v>27</v>
      </c>
      <c r="D208" s="57"/>
      <c r="E208" s="31"/>
      <c r="F208" s="31"/>
      <c r="G208" s="31"/>
      <c r="H208" s="58"/>
      <c r="I208" s="9"/>
      <c r="J208" s="120">
        <v>0.5</v>
      </c>
      <c r="K208" s="121">
        <v>0.5</v>
      </c>
      <c r="L208" s="125"/>
      <c r="M208" s="9"/>
      <c r="N208" s="73" t="str">
        <f>IF(AND(ISNUMBER(D208),ISNUMBER(E208),ISNUMBER(J208)),SUM(D208:E208)*J208,"")</f>
        <v/>
      </c>
      <c r="O208" s="36" t="str">
        <f>IF(AND(ISNUMBER(F208),ISNUMBER(G208),ISNUMBER(K208)),SUM(F208:G208)*K208,"")</f>
        <v/>
      </c>
      <c r="P208" s="11"/>
      <c r="Q208" s="72" t="str">
        <f>IF(AND(ISNUMBER(N208),ISNUMBER(O208)),SUM(N208:O208),"")</f>
        <v/>
      </c>
      <c r="R208" s="10"/>
    </row>
    <row r="209" spans="1:18" x14ac:dyDescent="0.2">
      <c r="A209" s="6"/>
      <c r="B209" s="152"/>
      <c r="C209" s="69" t="s">
        <v>68</v>
      </c>
      <c r="D209" s="55"/>
      <c r="E209" s="11"/>
      <c r="F209" s="11"/>
      <c r="G209" s="11"/>
      <c r="H209" s="58"/>
      <c r="I209" s="9"/>
      <c r="J209" s="124"/>
      <c r="K209" s="123"/>
      <c r="L209" s="125"/>
      <c r="M209" s="9"/>
      <c r="N209" s="55"/>
      <c r="O209" s="11"/>
      <c r="P209" s="11"/>
      <c r="Q209" s="58"/>
      <c r="R209" s="10"/>
    </row>
    <row r="210" spans="1:18" x14ac:dyDescent="0.2">
      <c r="A210" s="6"/>
      <c r="B210" s="152"/>
      <c r="C210" s="70" t="s">
        <v>47</v>
      </c>
      <c r="D210" s="57"/>
      <c r="E210" s="31"/>
      <c r="F210" s="31"/>
      <c r="G210" s="31"/>
      <c r="H210" s="58"/>
      <c r="I210" s="9"/>
      <c r="J210" s="120">
        <v>0.5</v>
      </c>
      <c r="K210" s="121">
        <v>0.5</v>
      </c>
      <c r="L210" s="125"/>
      <c r="M210" s="9"/>
      <c r="N210" s="73" t="str">
        <f>IF(AND(ISNUMBER(D210),ISNUMBER(E210),ISNUMBER(J210)),SUM(D210:E210)*J210,"")</f>
        <v/>
      </c>
      <c r="O210" s="36" t="str">
        <f>IF(AND(ISNUMBER(F210),ISNUMBER(G210),ISNUMBER(K210)),SUM(F210:G210)*K210,"")</f>
        <v/>
      </c>
      <c r="P210" s="11"/>
      <c r="Q210" s="72" t="str">
        <f t="shared" ref="Q210:Q212" si="127">IF(AND(ISNUMBER(N210),ISNUMBER(O210)),SUM(N210:O210),"")</f>
        <v/>
      </c>
      <c r="R210" s="10"/>
    </row>
    <row r="211" spans="1:18" x14ac:dyDescent="0.2">
      <c r="A211" s="6"/>
      <c r="B211" s="152"/>
      <c r="C211" s="70" t="s">
        <v>48</v>
      </c>
      <c r="D211" s="57"/>
      <c r="E211" s="31"/>
      <c r="F211" s="31"/>
      <c r="G211" s="31"/>
      <c r="H211" s="58"/>
      <c r="I211" s="9"/>
      <c r="J211" s="120">
        <v>0.5</v>
      </c>
      <c r="K211" s="121">
        <v>0.5</v>
      </c>
      <c r="L211" s="125"/>
      <c r="M211" s="9"/>
      <c r="N211" s="73" t="str">
        <f>IF(AND(ISNUMBER(D211),ISNUMBER(E211),ISNUMBER(J211)),SUM(D211:E211)*J211,"")</f>
        <v/>
      </c>
      <c r="O211" s="36" t="str">
        <f>IF(AND(ISNUMBER(F211),ISNUMBER(G211),ISNUMBER(K211)),SUM(F211:G211)*K211,"")</f>
        <v/>
      </c>
      <c r="P211" s="11"/>
      <c r="Q211" s="72" t="str">
        <f t="shared" si="127"/>
        <v/>
      </c>
      <c r="R211" s="10"/>
    </row>
    <row r="212" spans="1:18" x14ac:dyDescent="0.2">
      <c r="A212" s="6"/>
      <c r="B212" s="152"/>
      <c r="C212" s="70" t="s">
        <v>42</v>
      </c>
      <c r="D212" s="57"/>
      <c r="E212" s="31"/>
      <c r="F212" s="31"/>
      <c r="G212" s="31"/>
      <c r="H212" s="58"/>
      <c r="I212" s="9"/>
      <c r="J212" s="120">
        <v>1</v>
      </c>
      <c r="K212" s="121">
        <v>1</v>
      </c>
      <c r="L212" s="125"/>
      <c r="M212" s="9"/>
      <c r="N212" s="73" t="str">
        <f>IF(AND(ISNUMBER(D212),ISNUMBER(E212),ISNUMBER(J212)),SUM(D212:E212)*J212,"")</f>
        <v/>
      </c>
      <c r="O212" s="36" t="str">
        <f>IF(AND(ISNUMBER(F212),ISNUMBER(G212),ISNUMBER(K212)),SUM(F212:G212)*K212,"")</f>
        <v/>
      </c>
      <c r="P212" s="11"/>
      <c r="Q212" s="72" t="str">
        <f t="shared" si="127"/>
        <v/>
      </c>
      <c r="R212" s="10"/>
    </row>
    <row r="213" spans="1:18" x14ac:dyDescent="0.2">
      <c r="A213" s="6"/>
      <c r="B213" s="152"/>
      <c r="C213" s="69" t="s">
        <v>67</v>
      </c>
      <c r="D213" s="55"/>
      <c r="E213" s="11"/>
      <c r="F213" s="11"/>
      <c r="G213" s="11"/>
      <c r="H213" s="58"/>
      <c r="I213" s="9"/>
      <c r="J213" s="124"/>
      <c r="K213" s="123"/>
      <c r="L213" s="125"/>
      <c r="M213" s="9"/>
      <c r="N213" s="55"/>
      <c r="O213" s="11"/>
      <c r="P213" s="11"/>
      <c r="Q213" s="58"/>
      <c r="R213" s="10"/>
    </row>
    <row r="214" spans="1:18" x14ac:dyDescent="0.2">
      <c r="A214" s="6"/>
      <c r="B214" s="152"/>
      <c r="C214" s="70" t="s">
        <v>47</v>
      </c>
      <c r="D214" s="57"/>
      <c r="E214" s="31"/>
      <c r="F214" s="31"/>
      <c r="G214" s="31"/>
      <c r="H214" s="58"/>
      <c r="I214" s="9"/>
      <c r="J214" s="120">
        <v>0.5</v>
      </c>
      <c r="K214" s="121">
        <v>0.5</v>
      </c>
      <c r="L214" s="125"/>
      <c r="M214" s="9"/>
      <c r="N214" s="73" t="str">
        <f>IF(AND(ISNUMBER(D214),ISNUMBER(E214),ISNUMBER(J214)),SUM(D214:E214)*J214,"")</f>
        <v/>
      </c>
      <c r="O214" s="36" t="str">
        <f>IF(AND(ISNUMBER(F214),ISNUMBER(G214),ISNUMBER(K214)),SUM(F214:G214)*K214,"")</f>
        <v/>
      </c>
      <c r="P214" s="11"/>
      <c r="Q214" s="72" t="str">
        <f t="shared" ref="Q214:Q216" si="128">IF(AND(ISNUMBER(N214),ISNUMBER(O214)),SUM(N214:O214),"")</f>
        <v/>
      </c>
      <c r="R214" s="10"/>
    </row>
    <row r="215" spans="1:18" x14ac:dyDescent="0.2">
      <c r="A215" s="6"/>
      <c r="B215" s="152"/>
      <c r="C215" s="70" t="s">
        <v>48</v>
      </c>
      <c r="D215" s="57"/>
      <c r="E215" s="31"/>
      <c r="F215" s="31"/>
      <c r="G215" s="31"/>
      <c r="H215" s="58"/>
      <c r="I215" s="9"/>
      <c r="J215" s="120">
        <v>0.5</v>
      </c>
      <c r="K215" s="121">
        <v>0.5</v>
      </c>
      <c r="L215" s="125"/>
      <c r="M215" s="9"/>
      <c r="N215" s="73" t="str">
        <f>IF(AND(ISNUMBER(D215),ISNUMBER(E215),ISNUMBER(J215)),SUM(D215:E215)*J215,"")</f>
        <v/>
      </c>
      <c r="O215" s="36" t="str">
        <f>IF(AND(ISNUMBER(F215),ISNUMBER(G215),ISNUMBER(K215)),SUM(F215:G215)*K215,"")</f>
        <v/>
      </c>
      <c r="P215" s="11"/>
      <c r="Q215" s="72" t="str">
        <f t="shared" si="128"/>
        <v/>
      </c>
      <c r="R215" s="10"/>
    </row>
    <row r="216" spans="1:18" x14ac:dyDescent="0.2">
      <c r="A216" s="6"/>
      <c r="B216" s="152"/>
      <c r="C216" s="70" t="s">
        <v>42</v>
      </c>
      <c r="D216" s="57"/>
      <c r="E216" s="31"/>
      <c r="F216" s="31"/>
      <c r="G216" s="31"/>
      <c r="H216" s="58"/>
      <c r="I216" s="9"/>
      <c r="J216" s="120">
        <v>1</v>
      </c>
      <c r="K216" s="121">
        <v>1</v>
      </c>
      <c r="L216" s="125"/>
      <c r="M216" s="9"/>
      <c r="N216" s="73" t="str">
        <f>IF(AND(ISNUMBER(D216),ISNUMBER(E216),ISNUMBER(J216)),SUM(D216:E216)*J216,"")</f>
        <v/>
      </c>
      <c r="O216" s="36" t="str">
        <f>IF(AND(ISNUMBER(F216),ISNUMBER(G216),ISNUMBER(K216)),SUM(F216:G216)*K216,"")</f>
        <v/>
      </c>
      <c r="P216" s="11"/>
      <c r="Q216" s="72" t="str">
        <f t="shared" si="128"/>
        <v/>
      </c>
      <c r="R216" s="10"/>
    </row>
    <row r="217" spans="1:18" x14ac:dyDescent="0.2">
      <c r="A217" s="6"/>
      <c r="B217" s="152"/>
      <c r="C217" s="68" t="s">
        <v>127</v>
      </c>
      <c r="D217" s="55"/>
      <c r="E217" s="11"/>
      <c r="F217" s="11"/>
      <c r="G217" s="11"/>
      <c r="H217" s="58"/>
      <c r="I217" s="9"/>
      <c r="J217" s="124"/>
      <c r="K217" s="123"/>
      <c r="L217" s="125"/>
      <c r="M217" s="9"/>
      <c r="N217" s="55"/>
      <c r="O217" s="11"/>
      <c r="P217" s="11"/>
      <c r="Q217" s="58"/>
      <c r="R217" s="10"/>
    </row>
    <row r="218" spans="1:18" x14ac:dyDescent="0.2">
      <c r="A218" s="6"/>
      <c r="B218" s="152"/>
      <c r="C218" s="69" t="s">
        <v>27</v>
      </c>
      <c r="D218" s="57"/>
      <c r="E218" s="31"/>
      <c r="F218" s="31"/>
      <c r="G218" s="31"/>
      <c r="H218" s="58"/>
      <c r="I218" s="9"/>
      <c r="J218" s="64">
        <v>0</v>
      </c>
      <c r="K218" s="121">
        <v>0.5</v>
      </c>
      <c r="L218" s="125"/>
      <c r="M218" s="9"/>
      <c r="N218" s="73" t="str">
        <f t="shared" ref="N218" si="129">IF(AND(ISNUMBER(D218),ISNUMBER(E218),ISNUMBER(J218)),SUM(D218:E218)*J218,"")</f>
        <v/>
      </c>
      <c r="O218" s="36" t="str">
        <f>IF(AND(ISNUMBER(F218),ISNUMBER(G218),ISNUMBER(K218)),SUM(F218:G218)*K218,"")</f>
        <v/>
      </c>
      <c r="P218" s="11"/>
      <c r="Q218" s="72" t="str">
        <f>IF(AND(ISNUMBER(N218),ISNUMBER(O218)),SUM(N218:O218),"")</f>
        <v/>
      </c>
      <c r="R218" s="10"/>
    </row>
    <row r="219" spans="1:18" x14ac:dyDescent="0.2">
      <c r="A219" s="6"/>
      <c r="B219" s="152"/>
      <c r="C219" s="69" t="s">
        <v>68</v>
      </c>
      <c r="D219" s="55"/>
      <c r="E219" s="11"/>
      <c r="F219" s="11"/>
      <c r="G219" s="11"/>
      <c r="H219" s="58"/>
      <c r="I219" s="9"/>
      <c r="J219" s="55"/>
      <c r="K219" s="123"/>
      <c r="L219" s="125"/>
      <c r="M219" s="9"/>
      <c r="N219" s="55"/>
      <c r="O219" s="11"/>
      <c r="P219" s="11"/>
      <c r="Q219" s="58"/>
      <c r="R219" s="10"/>
    </row>
    <row r="220" spans="1:18" x14ac:dyDescent="0.2">
      <c r="A220" s="6"/>
      <c r="B220" s="152"/>
      <c r="C220" s="70" t="s">
        <v>47</v>
      </c>
      <c r="D220" s="57"/>
      <c r="E220" s="31"/>
      <c r="F220" s="31"/>
      <c r="G220" s="31"/>
      <c r="H220" s="58"/>
      <c r="I220" s="9"/>
      <c r="J220" s="64">
        <v>0</v>
      </c>
      <c r="K220" s="121">
        <v>0.5</v>
      </c>
      <c r="L220" s="125"/>
      <c r="M220" s="9"/>
      <c r="N220" s="73" t="str">
        <f t="shared" ref="N220:N222" si="130">IF(AND(ISNUMBER(D220),ISNUMBER(E220),ISNUMBER(J220)),SUM(D220:E220)*J220,"")</f>
        <v/>
      </c>
      <c r="O220" s="36" t="str">
        <f t="shared" ref="O220:O222" si="131">IF(AND(ISNUMBER(F220),ISNUMBER(G220),ISNUMBER(K220)),SUM(F220:G220)*K220,"")</f>
        <v/>
      </c>
      <c r="P220" s="11"/>
      <c r="Q220" s="72" t="str">
        <f t="shared" ref="Q220:Q222" si="132">IF(AND(ISNUMBER(N220),ISNUMBER(O220)),SUM(N220:O220),"")</f>
        <v/>
      </c>
      <c r="R220" s="10"/>
    </row>
    <row r="221" spans="1:18" x14ac:dyDescent="0.2">
      <c r="A221" s="6"/>
      <c r="B221" s="152"/>
      <c r="C221" s="70" t="s">
        <v>48</v>
      </c>
      <c r="D221" s="57"/>
      <c r="E221" s="31"/>
      <c r="F221" s="31"/>
      <c r="G221" s="31"/>
      <c r="H221" s="58"/>
      <c r="I221" s="9"/>
      <c r="J221" s="64">
        <v>0</v>
      </c>
      <c r="K221" s="121">
        <v>0.5</v>
      </c>
      <c r="L221" s="125"/>
      <c r="M221" s="9"/>
      <c r="N221" s="73" t="str">
        <f>IF(AND(ISNUMBER(D221),ISNUMBER(E221),ISNUMBER(J221)),SUM(D221:E221)*J221,"")</f>
        <v/>
      </c>
      <c r="O221" s="36" t="str">
        <f>IF(AND(ISNUMBER(F221),ISNUMBER(G221),ISNUMBER(K221)),SUM(F221:G221)*K221,"")</f>
        <v/>
      </c>
      <c r="P221" s="11"/>
      <c r="Q221" s="72" t="str">
        <f>IF(AND(ISNUMBER(N221),ISNUMBER(O221)),SUM(N221:O221),"")</f>
        <v/>
      </c>
      <c r="R221" s="10"/>
    </row>
    <row r="222" spans="1:18" x14ac:dyDescent="0.2">
      <c r="A222" s="6"/>
      <c r="B222" s="152"/>
      <c r="C222" s="70" t="s">
        <v>42</v>
      </c>
      <c r="D222" s="57"/>
      <c r="E222" s="31"/>
      <c r="F222" s="31"/>
      <c r="G222" s="31"/>
      <c r="H222" s="58"/>
      <c r="I222" s="9"/>
      <c r="J222" s="64">
        <v>1</v>
      </c>
      <c r="K222" s="121">
        <v>1</v>
      </c>
      <c r="L222" s="125"/>
      <c r="M222" s="9"/>
      <c r="N222" s="73" t="str">
        <f t="shared" si="130"/>
        <v/>
      </c>
      <c r="O222" s="36" t="str">
        <f t="shared" si="131"/>
        <v/>
      </c>
      <c r="P222" s="11"/>
      <c r="Q222" s="72" t="str">
        <f t="shared" si="132"/>
        <v/>
      </c>
      <c r="R222" s="10"/>
    </row>
    <row r="223" spans="1:18" x14ac:dyDescent="0.2">
      <c r="B223" s="152"/>
      <c r="C223" s="69" t="s">
        <v>67</v>
      </c>
      <c r="D223" s="55"/>
      <c r="E223" s="11"/>
      <c r="F223" s="11"/>
      <c r="G223" s="11"/>
      <c r="H223" s="58"/>
      <c r="I223" s="9"/>
      <c r="J223" s="55"/>
      <c r="K223" s="123"/>
      <c r="L223" s="125"/>
      <c r="M223" s="9"/>
      <c r="N223" s="55"/>
      <c r="O223" s="11"/>
      <c r="P223" s="11"/>
      <c r="Q223" s="58"/>
      <c r="R223" s="10"/>
    </row>
    <row r="224" spans="1:18" x14ac:dyDescent="0.2">
      <c r="B224" s="152"/>
      <c r="C224" s="70" t="s">
        <v>47</v>
      </c>
      <c r="D224" s="57"/>
      <c r="E224" s="31"/>
      <c r="F224" s="31"/>
      <c r="G224" s="31"/>
      <c r="H224" s="58"/>
      <c r="I224" s="9"/>
      <c r="J224" s="64">
        <v>0.5</v>
      </c>
      <c r="K224" s="121">
        <v>0.5</v>
      </c>
      <c r="L224" s="125"/>
      <c r="M224" s="9"/>
      <c r="N224" s="73" t="str">
        <f t="shared" ref="N224:N226" si="133">IF(AND(ISNUMBER(D224),ISNUMBER(E224),ISNUMBER(J224)),SUM(D224:E224)*J224,"")</f>
        <v/>
      </c>
      <c r="O224" s="36" t="str">
        <f t="shared" ref="O224:O226" si="134">IF(AND(ISNUMBER(F224),ISNUMBER(G224),ISNUMBER(K224)),SUM(F224:G224)*K224,"")</f>
        <v/>
      </c>
      <c r="P224" s="11"/>
      <c r="Q224" s="72" t="str">
        <f t="shared" ref="Q224:Q226" si="135">IF(AND(ISNUMBER(N224),ISNUMBER(O224)),SUM(N224:O224),"")</f>
        <v/>
      </c>
      <c r="R224" s="10"/>
    </row>
    <row r="225" spans="2:18" x14ac:dyDescent="0.2">
      <c r="B225" s="152"/>
      <c r="C225" s="70" t="s">
        <v>48</v>
      </c>
      <c r="D225" s="57"/>
      <c r="E225" s="31"/>
      <c r="F225" s="31"/>
      <c r="G225" s="31"/>
      <c r="H225" s="58"/>
      <c r="I225" s="9"/>
      <c r="J225" s="120">
        <v>0.5</v>
      </c>
      <c r="K225" s="121">
        <v>0.5</v>
      </c>
      <c r="L225" s="125"/>
      <c r="M225" s="9"/>
      <c r="N225" s="73" t="str">
        <f t="shared" si="133"/>
        <v/>
      </c>
      <c r="O225" s="36" t="str">
        <f t="shared" si="134"/>
        <v/>
      </c>
      <c r="P225" s="11"/>
      <c r="Q225" s="72" t="str">
        <f t="shared" si="135"/>
        <v/>
      </c>
      <c r="R225" s="10"/>
    </row>
    <row r="226" spans="2:18" x14ac:dyDescent="0.2">
      <c r="B226" s="152"/>
      <c r="C226" s="70" t="s">
        <v>42</v>
      </c>
      <c r="D226" s="57"/>
      <c r="E226" s="31"/>
      <c r="F226" s="31"/>
      <c r="G226" s="31"/>
      <c r="H226" s="58"/>
      <c r="I226" s="9"/>
      <c r="J226" s="120">
        <v>1</v>
      </c>
      <c r="K226" s="121">
        <v>1</v>
      </c>
      <c r="L226" s="125"/>
      <c r="M226" s="9"/>
      <c r="N226" s="73" t="str">
        <f t="shared" si="133"/>
        <v/>
      </c>
      <c r="O226" s="36" t="str">
        <f t="shared" si="134"/>
        <v/>
      </c>
      <c r="P226" s="11"/>
      <c r="Q226" s="72" t="str">
        <f t="shared" si="135"/>
        <v/>
      </c>
      <c r="R226" s="10"/>
    </row>
    <row r="227" spans="2:18" x14ac:dyDescent="0.2">
      <c r="B227" s="166"/>
      <c r="C227" s="68" t="s">
        <v>116</v>
      </c>
      <c r="D227" s="55"/>
      <c r="E227" s="11"/>
      <c r="F227" s="11"/>
      <c r="G227" s="11"/>
      <c r="H227" s="58"/>
      <c r="I227" s="9"/>
      <c r="J227" s="124"/>
      <c r="K227" s="123"/>
      <c r="L227" s="125"/>
      <c r="M227" s="9"/>
      <c r="N227" s="55"/>
      <c r="O227" s="11"/>
      <c r="P227" s="11"/>
      <c r="Q227" s="58"/>
      <c r="R227" s="10"/>
    </row>
    <row r="228" spans="2:18" x14ac:dyDescent="0.2">
      <c r="B228" s="152"/>
      <c r="C228" s="69" t="s">
        <v>27</v>
      </c>
      <c r="D228" s="57"/>
      <c r="E228" s="31"/>
      <c r="F228" s="31"/>
      <c r="G228" s="31"/>
      <c r="H228" s="58"/>
      <c r="I228" s="9"/>
      <c r="J228" s="120">
        <v>0.5</v>
      </c>
      <c r="K228" s="121">
        <v>0.5</v>
      </c>
      <c r="L228" s="125"/>
      <c r="M228" s="9"/>
      <c r="N228" s="73" t="str">
        <f t="shared" ref="N228" si="136">IF(AND(ISNUMBER(D228),ISNUMBER(E228),ISNUMBER(J228)),SUM(D228:E228)*J228,"")</f>
        <v/>
      </c>
      <c r="O228" s="36" t="str">
        <f>IF(AND(ISNUMBER(F228),ISNUMBER(G228),ISNUMBER(K228)),SUM(F228:G228)*K228,"")</f>
        <v/>
      </c>
      <c r="P228" s="11"/>
      <c r="Q228" s="72" t="str">
        <f>IF(AND(ISNUMBER(N228),ISNUMBER(O228)),SUM(N228:O228),"")</f>
        <v/>
      </c>
      <c r="R228" s="10"/>
    </row>
    <row r="229" spans="2:18" x14ac:dyDescent="0.2">
      <c r="B229" s="152"/>
      <c r="C229" s="69" t="s">
        <v>68</v>
      </c>
      <c r="D229" s="55"/>
      <c r="E229" s="11"/>
      <c r="F229" s="11"/>
      <c r="G229" s="11"/>
      <c r="H229" s="58"/>
      <c r="I229" s="9"/>
      <c r="J229" s="124"/>
      <c r="K229" s="123"/>
      <c r="L229" s="125"/>
      <c r="M229" s="9"/>
      <c r="N229" s="55"/>
      <c r="O229" s="11"/>
      <c r="P229" s="11"/>
      <c r="Q229" s="58"/>
      <c r="R229" s="10"/>
    </row>
    <row r="230" spans="2:18" x14ac:dyDescent="0.2">
      <c r="B230" s="152"/>
      <c r="C230" s="70" t="s">
        <v>47</v>
      </c>
      <c r="D230" s="57"/>
      <c r="E230" s="31"/>
      <c r="F230" s="31"/>
      <c r="G230" s="31"/>
      <c r="H230" s="58"/>
      <c r="I230" s="9"/>
      <c r="J230" s="120">
        <v>0.5</v>
      </c>
      <c r="K230" s="121">
        <v>0.5</v>
      </c>
      <c r="L230" s="125"/>
      <c r="M230" s="9"/>
      <c r="N230" s="73" t="str">
        <f t="shared" ref="N230:N232" si="137">IF(AND(ISNUMBER(D230),ISNUMBER(E230),ISNUMBER(J230)),SUM(D230:E230)*J230,"")</f>
        <v/>
      </c>
      <c r="O230" s="36" t="str">
        <f t="shared" ref="O230:O232" si="138">IF(AND(ISNUMBER(F230),ISNUMBER(G230),ISNUMBER(K230)),SUM(F230:G230)*K230,"")</f>
        <v/>
      </c>
      <c r="P230" s="11"/>
      <c r="Q230" s="72" t="str">
        <f t="shared" ref="Q230:Q232" si="139">IF(AND(ISNUMBER(N230),ISNUMBER(O230)),SUM(N230:O230),"")</f>
        <v/>
      </c>
      <c r="R230" s="10"/>
    </row>
    <row r="231" spans="2:18" x14ac:dyDescent="0.2">
      <c r="B231" s="152"/>
      <c r="C231" s="70" t="s">
        <v>48</v>
      </c>
      <c r="D231" s="57"/>
      <c r="E231" s="31"/>
      <c r="F231" s="31"/>
      <c r="G231" s="31"/>
      <c r="H231" s="58"/>
      <c r="I231" s="9"/>
      <c r="J231" s="120">
        <v>0.5</v>
      </c>
      <c r="K231" s="121">
        <v>0.5</v>
      </c>
      <c r="L231" s="125"/>
      <c r="M231" s="9"/>
      <c r="N231" s="73" t="str">
        <f t="shared" si="137"/>
        <v/>
      </c>
      <c r="O231" s="36" t="str">
        <f t="shared" si="138"/>
        <v/>
      </c>
      <c r="P231" s="11"/>
      <c r="Q231" s="72" t="str">
        <f t="shared" si="139"/>
        <v/>
      </c>
      <c r="R231" s="10"/>
    </row>
    <row r="232" spans="2:18" x14ac:dyDescent="0.2">
      <c r="B232" s="152"/>
      <c r="C232" s="70" t="s">
        <v>42</v>
      </c>
      <c r="D232" s="57"/>
      <c r="E232" s="31"/>
      <c r="F232" s="31"/>
      <c r="G232" s="31"/>
      <c r="H232" s="58"/>
      <c r="I232" s="9"/>
      <c r="J232" s="120">
        <v>1</v>
      </c>
      <c r="K232" s="121">
        <v>1</v>
      </c>
      <c r="L232" s="125"/>
      <c r="M232" s="9"/>
      <c r="N232" s="73" t="str">
        <f t="shared" si="137"/>
        <v/>
      </c>
      <c r="O232" s="36" t="str">
        <f t="shared" si="138"/>
        <v/>
      </c>
      <c r="P232" s="11"/>
      <c r="Q232" s="72" t="str">
        <f t="shared" si="139"/>
        <v/>
      </c>
      <c r="R232" s="10"/>
    </row>
    <row r="233" spans="2:18" x14ac:dyDescent="0.2">
      <c r="B233" s="152"/>
      <c r="C233" s="69" t="s">
        <v>67</v>
      </c>
      <c r="D233" s="55"/>
      <c r="E233" s="11"/>
      <c r="F233" s="11"/>
      <c r="G233" s="11"/>
      <c r="H233" s="58"/>
      <c r="I233" s="9"/>
      <c r="J233" s="124"/>
      <c r="K233" s="123"/>
      <c r="L233" s="125"/>
      <c r="M233" s="9"/>
      <c r="N233" s="55"/>
      <c r="O233" s="11"/>
      <c r="P233" s="11"/>
      <c r="Q233" s="58"/>
      <c r="R233" s="10"/>
    </row>
    <row r="234" spans="2:18" x14ac:dyDescent="0.2">
      <c r="B234" s="152"/>
      <c r="C234" s="70" t="s">
        <v>47</v>
      </c>
      <c r="D234" s="57"/>
      <c r="E234" s="31"/>
      <c r="F234" s="31"/>
      <c r="G234" s="31"/>
      <c r="H234" s="58"/>
      <c r="I234" s="9"/>
      <c r="J234" s="120">
        <v>0.5</v>
      </c>
      <c r="K234" s="121">
        <v>0.5</v>
      </c>
      <c r="L234" s="125"/>
      <c r="M234" s="9"/>
      <c r="N234" s="73" t="str">
        <f t="shared" ref="N234:N236" si="140">IF(AND(ISNUMBER(D234),ISNUMBER(E234),ISNUMBER(J234)),SUM(D234:E234)*J234,"")</f>
        <v/>
      </c>
      <c r="O234" s="36" t="str">
        <f t="shared" ref="O234:O236" si="141">IF(AND(ISNUMBER(F234),ISNUMBER(G234),ISNUMBER(K234)),SUM(F234:G234)*K234,"")</f>
        <v/>
      </c>
      <c r="P234" s="11"/>
      <c r="Q234" s="72" t="str">
        <f t="shared" ref="Q234:Q236" si="142">IF(AND(ISNUMBER(N234),ISNUMBER(O234)),SUM(N234:O234),"")</f>
        <v/>
      </c>
      <c r="R234" s="10"/>
    </row>
    <row r="235" spans="2:18" x14ac:dyDescent="0.2">
      <c r="B235" s="152"/>
      <c r="C235" s="70" t="s">
        <v>48</v>
      </c>
      <c r="D235" s="57"/>
      <c r="E235" s="31"/>
      <c r="F235" s="31"/>
      <c r="G235" s="31"/>
      <c r="H235" s="58"/>
      <c r="I235" s="9"/>
      <c r="J235" s="120">
        <v>0.5</v>
      </c>
      <c r="K235" s="121">
        <v>0.5</v>
      </c>
      <c r="L235" s="125"/>
      <c r="M235" s="9"/>
      <c r="N235" s="73" t="str">
        <f t="shared" si="140"/>
        <v/>
      </c>
      <c r="O235" s="36" t="str">
        <f t="shared" si="141"/>
        <v/>
      </c>
      <c r="P235" s="11"/>
      <c r="Q235" s="72" t="str">
        <f t="shared" si="142"/>
        <v/>
      </c>
      <c r="R235" s="10"/>
    </row>
    <row r="236" spans="2:18" x14ac:dyDescent="0.2">
      <c r="B236" s="152"/>
      <c r="C236" s="70" t="s">
        <v>42</v>
      </c>
      <c r="D236" s="57"/>
      <c r="E236" s="31"/>
      <c r="F236" s="31"/>
      <c r="G236" s="31"/>
      <c r="H236" s="58"/>
      <c r="I236" s="9"/>
      <c r="J236" s="120">
        <v>1</v>
      </c>
      <c r="K236" s="121">
        <v>1</v>
      </c>
      <c r="L236" s="125"/>
      <c r="M236" s="9"/>
      <c r="N236" s="73" t="str">
        <f t="shared" si="140"/>
        <v/>
      </c>
      <c r="O236" s="36" t="str">
        <f t="shared" si="141"/>
        <v/>
      </c>
      <c r="P236" s="11"/>
      <c r="Q236" s="72" t="str">
        <f t="shared" si="142"/>
        <v/>
      </c>
      <c r="R236" s="10"/>
    </row>
    <row r="237" spans="2:18" ht="25.5" x14ac:dyDescent="0.2">
      <c r="B237" s="167"/>
      <c r="C237" s="70" t="s">
        <v>156</v>
      </c>
      <c r="D237" s="55"/>
      <c r="E237" s="11"/>
      <c r="F237" s="11"/>
      <c r="G237" s="11"/>
      <c r="H237" s="58"/>
      <c r="I237" s="9"/>
      <c r="J237" s="124"/>
      <c r="K237" s="123"/>
      <c r="L237" s="125"/>
      <c r="M237" s="9"/>
      <c r="N237" s="55"/>
      <c r="O237" s="11"/>
      <c r="P237" s="11"/>
      <c r="Q237" s="58"/>
      <c r="R237" s="10"/>
    </row>
    <row r="238" spans="2:18" x14ac:dyDescent="0.2">
      <c r="B238" s="152"/>
      <c r="C238" s="69" t="s">
        <v>27</v>
      </c>
      <c r="D238" s="57"/>
      <c r="E238" s="31"/>
      <c r="F238" s="31"/>
      <c r="G238" s="31"/>
      <c r="H238" s="56"/>
      <c r="I238" s="9"/>
      <c r="J238" s="189">
        <v>0.5</v>
      </c>
      <c r="K238" s="190">
        <v>0.5</v>
      </c>
      <c r="L238" s="122">
        <v>0.65</v>
      </c>
      <c r="M238" s="9"/>
      <c r="N238" s="73" t="str">
        <f>IF(AND(ISNUMBER(D238),ISNUMBER(E238),ISNUMBER(J238)),SUM(D238:E238)*J238,"")</f>
        <v/>
      </c>
      <c r="O238" s="36" t="str">
        <f>IF(AND(ISNUMBER(F238),ISNUMBER(G238),ISNUMBER(K238)),SUM(F238:G238)*K238,"")</f>
        <v/>
      </c>
      <c r="P238" s="36" t="str">
        <f>IF(AND(ISNUMBER(H238),ISNUMBER(L238)),H238*L238,"")</f>
        <v/>
      </c>
      <c r="Q238" s="72" t="str">
        <f t="shared" ref="Q238" si="143">IF(AND(ISNUMBER(N238),ISNUMBER(P238)),SUM(N238:P238),"")</f>
        <v/>
      </c>
      <c r="R238" s="10"/>
    </row>
    <row r="239" spans="2:18" x14ac:dyDescent="0.2">
      <c r="B239" s="152"/>
      <c r="C239" s="69" t="s">
        <v>68</v>
      </c>
      <c r="D239" s="11"/>
      <c r="E239" s="11"/>
      <c r="F239" s="11"/>
      <c r="G239" s="11"/>
      <c r="H239" s="58"/>
      <c r="I239" s="9"/>
      <c r="J239" s="124"/>
      <c r="K239" s="123"/>
      <c r="L239" s="125"/>
      <c r="M239" s="9"/>
      <c r="N239" s="55"/>
      <c r="O239" s="11"/>
      <c r="P239" s="11"/>
      <c r="Q239" s="58"/>
      <c r="R239" s="10"/>
    </row>
    <row r="240" spans="2:18" x14ac:dyDescent="0.2">
      <c r="B240" s="152"/>
      <c r="C240" s="70" t="s">
        <v>47</v>
      </c>
      <c r="D240" s="187"/>
      <c r="E240" s="188"/>
      <c r="F240" s="188"/>
      <c r="G240" s="188"/>
      <c r="H240" s="56"/>
      <c r="I240" s="9"/>
      <c r="J240" s="189">
        <v>0.5</v>
      </c>
      <c r="K240" s="190">
        <v>0.5</v>
      </c>
      <c r="L240" s="191">
        <v>0.65</v>
      </c>
      <c r="M240" s="9"/>
      <c r="N240" s="73" t="str">
        <f>IF(AND(ISNUMBER(D240),ISNUMBER(E240),ISNUMBER(J240)),SUM(D240:E240)*J240,"")</f>
        <v/>
      </c>
      <c r="O240" s="36" t="str">
        <f>IF(AND(ISNUMBER(F240),ISNUMBER(G240),ISNUMBER(K240)),SUM(F240:G240)*K240,"")</f>
        <v/>
      </c>
      <c r="P240" s="36" t="str">
        <f>IF(AND(ISNUMBER(H240),ISNUMBER(L240)),H240*L240,"")</f>
        <v/>
      </c>
      <c r="Q240" s="72" t="str">
        <f t="shared" ref="Q240:Q242" si="144">IF(AND(ISNUMBER(N240),ISNUMBER(P240)),SUM(N240:P240),"")</f>
        <v/>
      </c>
      <c r="R240" s="10"/>
    </row>
    <row r="241" spans="2:18" x14ac:dyDescent="0.2">
      <c r="B241" s="152"/>
      <c r="C241" s="70" t="s">
        <v>48</v>
      </c>
      <c r="D241" s="187"/>
      <c r="E241" s="188"/>
      <c r="F241" s="188"/>
      <c r="G241" s="188"/>
      <c r="H241" s="56"/>
      <c r="I241" s="9"/>
      <c r="J241" s="189">
        <v>0.5</v>
      </c>
      <c r="K241" s="190">
        <v>0.5</v>
      </c>
      <c r="L241" s="191">
        <v>0.65</v>
      </c>
      <c r="M241" s="9"/>
      <c r="N241" s="73" t="str">
        <f>IF(AND(ISNUMBER(D241),ISNUMBER(E241),ISNUMBER(J241)),SUM(D241:E241)*J241,"")</f>
        <v/>
      </c>
      <c r="O241" s="36" t="str">
        <f>IF(AND(ISNUMBER(F241),ISNUMBER(G241),ISNUMBER(K241)),SUM(F241:G241)*K241,"")</f>
        <v/>
      </c>
      <c r="P241" s="36" t="str">
        <f>IF(AND(ISNUMBER(H241),ISNUMBER(L241)),H241*L241,"")</f>
        <v/>
      </c>
      <c r="Q241" s="72" t="str">
        <f t="shared" si="144"/>
        <v/>
      </c>
      <c r="R241" s="10"/>
    </row>
    <row r="242" spans="2:18" x14ac:dyDescent="0.2">
      <c r="B242" s="152"/>
      <c r="C242" s="70" t="s">
        <v>42</v>
      </c>
      <c r="D242" s="187"/>
      <c r="E242" s="188"/>
      <c r="F242" s="188"/>
      <c r="G242" s="188"/>
      <c r="H242" s="56"/>
      <c r="I242" s="9"/>
      <c r="J242" s="189">
        <v>1</v>
      </c>
      <c r="K242" s="190">
        <v>1</v>
      </c>
      <c r="L242" s="191">
        <v>1</v>
      </c>
      <c r="M242" s="9"/>
      <c r="N242" s="73" t="str">
        <f>IF(AND(ISNUMBER(D242),ISNUMBER(E242),ISNUMBER(J242)),SUM(D242:E242)*J242,"")</f>
        <v/>
      </c>
      <c r="O242" s="36" t="str">
        <f>IF(AND(ISNUMBER(F242),ISNUMBER(G242),ISNUMBER(K242)),SUM(F242:G242)*K242,"")</f>
        <v/>
      </c>
      <c r="P242" s="36" t="str">
        <f>IF(AND(ISNUMBER(H242),ISNUMBER(L242)),H242*L242,"")</f>
        <v/>
      </c>
      <c r="Q242" s="72" t="str">
        <f t="shared" si="144"/>
        <v/>
      </c>
      <c r="R242" s="10"/>
    </row>
    <row r="243" spans="2:18" x14ac:dyDescent="0.2">
      <c r="B243" s="152"/>
      <c r="C243" s="69" t="s">
        <v>67</v>
      </c>
      <c r="D243" s="11"/>
      <c r="E243" s="11"/>
      <c r="F243" s="11"/>
      <c r="G243" s="11"/>
      <c r="H243" s="58"/>
      <c r="I243" s="9"/>
      <c r="J243" s="124"/>
      <c r="K243" s="123"/>
      <c r="L243" s="125"/>
      <c r="M243" s="9"/>
      <c r="N243" s="55"/>
      <c r="O243" s="11"/>
      <c r="P243" s="11"/>
      <c r="Q243" s="58"/>
      <c r="R243" s="10" t="str">
        <f>IF(AND(ISNUMBER(I243),ISNUMBER(J243),ISNUMBER(N243)),SUM(I243:J243)*N243,"")</f>
        <v/>
      </c>
    </row>
    <row r="244" spans="2:18" x14ac:dyDescent="0.2">
      <c r="B244" s="152"/>
      <c r="C244" s="70" t="s">
        <v>47</v>
      </c>
      <c r="D244" s="187"/>
      <c r="E244" s="188"/>
      <c r="F244" s="188"/>
      <c r="G244" s="188"/>
      <c r="H244" s="56"/>
      <c r="I244" s="9"/>
      <c r="J244" s="189">
        <v>0.5</v>
      </c>
      <c r="K244" s="190">
        <v>0.5</v>
      </c>
      <c r="L244" s="122">
        <v>0.65</v>
      </c>
      <c r="M244" s="9"/>
      <c r="N244" s="73" t="str">
        <f>IF(AND(ISNUMBER(D244),ISNUMBER(E244),ISNUMBER(J244)),SUM(D244:E244)*J244,"")</f>
        <v/>
      </c>
      <c r="O244" s="36" t="str">
        <f>IF(AND(ISNUMBER(F244),ISNUMBER(G244),ISNUMBER(K244)),SUM(F244:G244)*K244,"")</f>
        <v/>
      </c>
      <c r="P244" s="36" t="str">
        <f>IF(AND(ISNUMBER(H244),ISNUMBER(L244)),H244*L244,"")</f>
        <v/>
      </c>
      <c r="Q244" s="72" t="str">
        <f t="shared" ref="Q244:Q246" si="145">IF(AND(ISNUMBER(N244),ISNUMBER(P244)),SUM(N244:P244),"")</f>
        <v/>
      </c>
      <c r="R244" s="10"/>
    </row>
    <row r="245" spans="2:18" x14ac:dyDescent="0.2">
      <c r="B245" s="152"/>
      <c r="C245" s="70" t="s">
        <v>48</v>
      </c>
      <c r="D245" s="187"/>
      <c r="E245" s="188"/>
      <c r="F245" s="188"/>
      <c r="G245" s="188"/>
      <c r="H245" s="56"/>
      <c r="I245" s="9"/>
      <c r="J245" s="189">
        <v>0.5</v>
      </c>
      <c r="K245" s="190">
        <v>0.5</v>
      </c>
      <c r="L245" s="122">
        <v>0.65</v>
      </c>
      <c r="M245" s="9"/>
      <c r="N245" s="73" t="str">
        <f>IF(AND(ISNUMBER(D245),ISNUMBER(E245),ISNUMBER(J245)),SUM(D245:E245)*J245,"")</f>
        <v/>
      </c>
      <c r="O245" s="36" t="str">
        <f>IF(AND(ISNUMBER(F245),ISNUMBER(G245),ISNUMBER(K245)),SUM(F245:G245)*K245,"")</f>
        <v/>
      </c>
      <c r="P245" s="36" t="str">
        <f>IF(AND(ISNUMBER(H245),ISNUMBER(L245)),H245*L245,"")</f>
        <v/>
      </c>
      <c r="Q245" s="72" t="str">
        <f t="shared" si="145"/>
        <v/>
      </c>
      <c r="R245" s="10"/>
    </row>
    <row r="246" spans="2:18" x14ac:dyDescent="0.2">
      <c r="B246" s="152"/>
      <c r="C246" s="70" t="s">
        <v>42</v>
      </c>
      <c r="D246" s="187"/>
      <c r="E246" s="188"/>
      <c r="F246" s="188"/>
      <c r="G246" s="188"/>
      <c r="H246" s="56"/>
      <c r="I246" s="9"/>
      <c r="J246" s="189">
        <v>1</v>
      </c>
      <c r="K246" s="190">
        <v>1</v>
      </c>
      <c r="L246" s="122">
        <v>1</v>
      </c>
      <c r="M246" s="9"/>
      <c r="N246" s="73" t="str">
        <f>IF(AND(ISNUMBER(D246),ISNUMBER(E246),ISNUMBER(J246)),SUM(D246:E246)*J246,"")</f>
        <v/>
      </c>
      <c r="O246" s="36" t="str">
        <f>IF(AND(ISNUMBER(F246),ISNUMBER(G246),ISNUMBER(K246)),SUM(F246:G246)*K246,"")</f>
        <v/>
      </c>
      <c r="P246" s="36" t="str">
        <f>IF(AND(ISNUMBER(H246),ISNUMBER(L246)),H246*L246,"")</f>
        <v/>
      </c>
      <c r="Q246" s="72" t="str">
        <f t="shared" si="145"/>
        <v/>
      </c>
      <c r="R246" s="10"/>
    </row>
    <row r="247" spans="2:18" ht="25.5" x14ac:dyDescent="0.2">
      <c r="B247" s="152"/>
      <c r="C247" s="68" t="s">
        <v>117</v>
      </c>
      <c r="D247" s="55"/>
      <c r="E247" s="11"/>
      <c r="F247" s="11"/>
      <c r="G247" s="11"/>
      <c r="H247" s="58"/>
      <c r="I247" s="9"/>
      <c r="J247" s="124"/>
      <c r="K247" s="123"/>
      <c r="L247" s="125"/>
      <c r="M247" s="9"/>
      <c r="N247" s="55"/>
      <c r="O247" s="11"/>
      <c r="P247" s="11"/>
      <c r="Q247" s="58"/>
      <c r="R247" s="10"/>
    </row>
    <row r="248" spans="2:18" x14ac:dyDescent="0.2">
      <c r="B248" s="152"/>
      <c r="C248" s="69" t="s">
        <v>27</v>
      </c>
      <c r="D248" s="55"/>
      <c r="E248" s="11"/>
      <c r="F248" s="11"/>
      <c r="G248" s="11"/>
      <c r="H248" s="56"/>
      <c r="I248" s="9"/>
      <c r="J248" s="124"/>
      <c r="K248" s="123"/>
      <c r="L248" s="122">
        <v>0.65</v>
      </c>
      <c r="M248" s="9"/>
      <c r="N248" s="55"/>
      <c r="O248" s="11"/>
      <c r="P248" s="36" t="str">
        <f>IF(AND(ISNUMBER(H248),ISNUMBER(L248)),H248*L248,"")</f>
        <v/>
      </c>
      <c r="Q248" s="72" t="str">
        <f>IF(ISNUMBER(P248),P248,"")</f>
        <v/>
      </c>
      <c r="R248" s="10"/>
    </row>
    <row r="249" spans="2:18" x14ac:dyDescent="0.2">
      <c r="B249" s="152"/>
      <c r="C249" s="69" t="s">
        <v>68</v>
      </c>
      <c r="D249" s="55"/>
      <c r="E249" s="11"/>
      <c r="F249" s="11"/>
      <c r="G249" s="11"/>
      <c r="H249" s="58"/>
      <c r="I249" s="9"/>
      <c r="J249" s="124"/>
      <c r="K249" s="123"/>
      <c r="L249" s="125"/>
      <c r="M249" s="9"/>
      <c r="N249" s="55"/>
      <c r="O249" s="11"/>
      <c r="P249" s="11"/>
      <c r="Q249" s="58"/>
      <c r="R249" s="10"/>
    </row>
    <row r="250" spans="2:18" x14ac:dyDescent="0.2">
      <c r="B250" s="152"/>
      <c r="C250" s="70" t="s">
        <v>47</v>
      </c>
      <c r="D250" s="55"/>
      <c r="E250" s="11"/>
      <c r="F250" s="11"/>
      <c r="G250" s="11"/>
      <c r="H250" s="56"/>
      <c r="I250" s="9"/>
      <c r="J250" s="124"/>
      <c r="K250" s="123"/>
      <c r="L250" s="122">
        <v>0.65</v>
      </c>
      <c r="M250" s="9"/>
      <c r="N250" s="55"/>
      <c r="O250" s="11"/>
      <c r="P250" s="36" t="str">
        <f>IF(AND(ISNUMBER(H250),ISNUMBER(L250)),H250*L250,"")</f>
        <v/>
      </c>
      <c r="Q250" s="72" t="str">
        <f>IF(ISNUMBER(P250),P250,"")</f>
        <v/>
      </c>
      <c r="R250" s="10"/>
    </row>
    <row r="251" spans="2:18" x14ac:dyDescent="0.2">
      <c r="B251" s="152"/>
      <c r="C251" s="70" t="s">
        <v>48</v>
      </c>
      <c r="D251" s="55"/>
      <c r="E251" s="11"/>
      <c r="F251" s="11"/>
      <c r="G251" s="11"/>
      <c r="H251" s="56"/>
      <c r="I251" s="9"/>
      <c r="J251" s="124"/>
      <c r="K251" s="123"/>
      <c r="L251" s="122">
        <v>0.65</v>
      </c>
      <c r="M251" s="9"/>
      <c r="N251" s="55"/>
      <c r="O251" s="11"/>
      <c r="P251" s="36" t="str">
        <f>IF(AND(ISNUMBER(H251),ISNUMBER(L251)),H251*L251,"")</f>
        <v/>
      </c>
      <c r="Q251" s="72" t="str">
        <f t="shared" ref="Q251:Q252" si="146">IF(ISNUMBER(P251),P251,"")</f>
        <v/>
      </c>
      <c r="R251" s="10"/>
    </row>
    <row r="252" spans="2:18" x14ac:dyDescent="0.2">
      <c r="B252" s="152"/>
      <c r="C252" s="70" t="s">
        <v>42</v>
      </c>
      <c r="D252" s="55"/>
      <c r="E252" s="11"/>
      <c r="F252" s="11"/>
      <c r="G252" s="11"/>
      <c r="H252" s="56"/>
      <c r="I252" s="9"/>
      <c r="J252" s="124"/>
      <c r="K252" s="123"/>
      <c r="L252" s="122">
        <v>1</v>
      </c>
      <c r="M252" s="9"/>
      <c r="N252" s="55"/>
      <c r="O252" s="11"/>
      <c r="P252" s="36" t="str">
        <f>IF(AND(ISNUMBER(H252),ISNUMBER(L252)),H252*L252,"")</f>
        <v/>
      </c>
      <c r="Q252" s="72" t="str">
        <f t="shared" si="146"/>
        <v/>
      </c>
      <c r="R252" s="10"/>
    </row>
    <row r="253" spans="2:18" x14ac:dyDescent="0.2">
      <c r="B253" s="152"/>
      <c r="C253" s="69" t="s">
        <v>67</v>
      </c>
      <c r="D253" s="55"/>
      <c r="E253" s="11"/>
      <c r="F253" s="11"/>
      <c r="G253" s="11"/>
      <c r="H253" s="58"/>
      <c r="I253" s="9"/>
      <c r="J253" s="124"/>
      <c r="K253" s="123"/>
      <c r="L253" s="125"/>
      <c r="M253" s="9"/>
      <c r="N253" s="55"/>
      <c r="O253" s="11"/>
      <c r="P253" s="11"/>
      <c r="Q253" s="58"/>
      <c r="R253" s="10"/>
    </row>
    <row r="254" spans="2:18" x14ac:dyDescent="0.2">
      <c r="B254" s="152"/>
      <c r="C254" s="70" t="s">
        <v>47</v>
      </c>
      <c r="D254" s="55"/>
      <c r="E254" s="11"/>
      <c r="F254" s="11"/>
      <c r="G254" s="11"/>
      <c r="H254" s="56"/>
      <c r="I254" s="9"/>
      <c r="J254" s="124"/>
      <c r="K254" s="123"/>
      <c r="L254" s="122">
        <v>0.65</v>
      </c>
      <c r="M254" s="9"/>
      <c r="N254" s="55"/>
      <c r="O254" s="11"/>
      <c r="P254" s="36" t="str">
        <f>IF(AND(ISNUMBER(H254),ISNUMBER(L254)),H254*L254,"")</f>
        <v/>
      </c>
      <c r="Q254" s="72" t="str">
        <f t="shared" ref="Q254:Q256" si="147">IF(ISNUMBER(P254),P254,"")</f>
        <v/>
      </c>
      <c r="R254" s="10"/>
    </row>
    <row r="255" spans="2:18" x14ac:dyDescent="0.2">
      <c r="B255" s="152"/>
      <c r="C255" s="70" t="s">
        <v>48</v>
      </c>
      <c r="D255" s="55"/>
      <c r="E255" s="11"/>
      <c r="F255" s="11"/>
      <c r="G255" s="11"/>
      <c r="H255" s="56"/>
      <c r="I255" s="9"/>
      <c r="J255" s="124"/>
      <c r="K255" s="123"/>
      <c r="L255" s="122">
        <v>0.65</v>
      </c>
      <c r="M255" s="9"/>
      <c r="N255" s="55"/>
      <c r="O255" s="11"/>
      <c r="P255" s="36" t="str">
        <f>IF(AND(ISNUMBER(H255),ISNUMBER(L255)),H255*L255,"")</f>
        <v/>
      </c>
      <c r="Q255" s="72" t="str">
        <f>IF(ISNUMBER(P255),P255,"")</f>
        <v/>
      </c>
      <c r="R255" s="10"/>
    </row>
    <row r="256" spans="2:18" x14ac:dyDescent="0.2">
      <c r="B256" s="152"/>
      <c r="C256" s="70" t="s">
        <v>42</v>
      </c>
      <c r="D256" s="55"/>
      <c r="E256" s="11"/>
      <c r="F256" s="11"/>
      <c r="G256" s="11"/>
      <c r="H256" s="56"/>
      <c r="I256" s="9"/>
      <c r="J256" s="124"/>
      <c r="K256" s="123"/>
      <c r="L256" s="122">
        <v>1</v>
      </c>
      <c r="M256" s="9"/>
      <c r="N256" s="55"/>
      <c r="O256" s="11"/>
      <c r="P256" s="36" t="str">
        <f>IF(AND(ISNUMBER(H256),ISNUMBER(L256)),H256*L256,"")</f>
        <v/>
      </c>
      <c r="Q256" s="72" t="str">
        <f t="shared" si="147"/>
        <v/>
      </c>
      <c r="R256" s="10"/>
    </row>
    <row r="257" spans="1:18" ht="25.5" x14ac:dyDescent="0.2">
      <c r="B257" s="166"/>
      <c r="C257" s="68" t="s">
        <v>118</v>
      </c>
      <c r="D257" s="55"/>
      <c r="E257" s="11"/>
      <c r="F257" s="11"/>
      <c r="G257" s="11"/>
      <c r="H257" s="58"/>
      <c r="I257" s="9"/>
      <c r="J257" s="124"/>
      <c r="K257" s="123"/>
      <c r="L257" s="125"/>
      <c r="M257" s="9"/>
      <c r="N257" s="55"/>
      <c r="O257" s="11"/>
      <c r="P257" s="11"/>
      <c r="Q257" s="58"/>
      <c r="R257" s="10"/>
    </row>
    <row r="258" spans="1:18" x14ac:dyDescent="0.2">
      <c r="B258" s="152"/>
      <c r="C258" s="69" t="s">
        <v>27</v>
      </c>
      <c r="D258" s="57"/>
      <c r="E258" s="31"/>
      <c r="F258" s="31"/>
      <c r="G258" s="31"/>
      <c r="H258" s="58"/>
      <c r="I258" s="9"/>
      <c r="J258" s="120">
        <v>0.5</v>
      </c>
      <c r="K258" s="121">
        <v>0.5</v>
      </c>
      <c r="L258" s="125"/>
      <c r="M258" s="9"/>
      <c r="N258" s="73" t="str">
        <f t="shared" ref="N258" si="148">IF(AND(ISNUMBER(D258),ISNUMBER(E258),ISNUMBER(J258)),SUM(D258:E258)*J258,"")</f>
        <v/>
      </c>
      <c r="O258" s="36" t="str">
        <f>IF(AND(ISNUMBER(F258),ISNUMBER(G258),ISNUMBER(K258)),SUM(F258:G258)*K258,"")</f>
        <v/>
      </c>
      <c r="P258" s="11"/>
      <c r="Q258" s="72" t="str">
        <f>IF(AND(ISNUMBER(N258),ISNUMBER(O258)),SUM(N258:O258),"")</f>
        <v/>
      </c>
      <c r="R258" s="10"/>
    </row>
    <row r="259" spans="1:18" x14ac:dyDescent="0.2">
      <c r="B259" s="152"/>
      <c r="C259" s="69" t="s">
        <v>68</v>
      </c>
      <c r="D259" s="55"/>
      <c r="E259" s="11"/>
      <c r="F259" s="11"/>
      <c r="G259" s="11"/>
      <c r="H259" s="58"/>
      <c r="I259" s="9"/>
      <c r="J259" s="124"/>
      <c r="K259" s="123"/>
      <c r="L259" s="125"/>
      <c r="M259" s="9"/>
      <c r="N259" s="55"/>
      <c r="O259" s="11"/>
      <c r="P259" s="11"/>
      <c r="Q259" s="58"/>
      <c r="R259" s="10"/>
    </row>
    <row r="260" spans="1:18" x14ac:dyDescent="0.2">
      <c r="B260" s="152"/>
      <c r="C260" s="70" t="s">
        <v>47</v>
      </c>
      <c r="D260" s="57"/>
      <c r="E260" s="31"/>
      <c r="F260" s="31"/>
      <c r="G260" s="31"/>
      <c r="H260" s="58"/>
      <c r="I260" s="9"/>
      <c r="J260" s="120">
        <v>0.5</v>
      </c>
      <c r="K260" s="121">
        <v>0.5</v>
      </c>
      <c r="L260" s="125"/>
      <c r="M260" s="9"/>
      <c r="N260" s="73" t="str">
        <f t="shared" ref="N260:N262" si="149">IF(AND(ISNUMBER(D260),ISNUMBER(E260),ISNUMBER(J260)),SUM(D260:E260)*J260,"")</f>
        <v/>
      </c>
      <c r="O260" s="36" t="str">
        <f t="shared" ref="O260:O262" si="150">IF(AND(ISNUMBER(F260),ISNUMBER(G260),ISNUMBER(K260)),SUM(F260:G260)*K260,"")</f>
        <v/>
      </c>
      <c r="P260" s="11"/>
      <c r="Q260" s="72" t="str">
        <f t="shared" ref="Q260:Q262" si="151">IF(AND(ISNUMBER(N260),ISNUMBER(O260)),SUM(N260:O260),"")</f>
        <v/>
      </c>
      <c r="R260" s="10"/>
    </row>
    <row r="261" spans="1:18" x14ac:dyDescent="0.2">
      <c r="B261" s="152"/>
      <c r="C261" s="70" t="s">
        <v>48</v>
      </c>
      <c r="D261" s="57"/>
      <c r="E261" s="31"/>
      <c r="F261" s="31"/>
      <c r="G261" s="31"/>
      <c r="H261" s="58"/>
      <c r="I261" s="9"/>
      <c r="J261" s="120">
        <v>0.5</v>
      </c>
      <c r="K261" s="121">
        <v>0.5</v>
      </c>
      <c r="L261" s="125"/>
      <c r="M261" s="9"/>
      <c r="N261" s="73" t="str">
        <f t="shared" si="149"/>
        <v/>
      </c>
      <c r="O261" s="36" t="str">
        <f t="shared" si="150"/>
        <v/>
      </c>
      <c r="P261" s="11"/>
      <c r="Q261" s="72" t="str">
        <f>IF(AND(ISNUMBER(N261),ISNUMBER(O261)),SUM(N261:O261),"")</f>
        <v/>
      </c>
      <c r="R261" s="10"/>
    </row>
    <row r="262" spans="1:18" x14ac:dyDescent="0.2">
      <c r="B262" s="152"/>
      <c r="C262" s="70" t="s">
        <v>42</v>
      </c>
      <c r="D262" s="57"/>
      <c r="E262" s="31"/>
      <c r="F262" s="31"/>
      <c r="G262" s="31"/>
      <c r="H262" s="58"/>
      <c r="I262" s="9"/>
      <c r="J262" s="189">
        <v>1</v>
      </c>
      <c r="K262" s="190">
        <v>1</v>
      </c>
      <c r="L262" s="125"/>
      <c r="M262" s="9"/>
      <c r="N262" s="73" t="str">
        <f t="shared" si="149"/>
        <v/>
      </c>
      <c r="O262" s="36" t="str">
        <f t="shared" si="150"/>
        <v/>
      </c>
      <c r="P262" s="11"/>
      <c r="Q262" s="72" t="str">
        <f t="shared" si="151"/>
        <v/>
      </c>
      <c r="R262" s="10"/>
    </row>
    <row r="263" spans="1:18" x14ac:dyDescent="0.2">
      <c r="B263" s="152"/>
      <c r="C263" s="69" t="s">
        <v>67</v>
      </c>
      <c r="D263" s="55"/>
      <c r="E263" s="11"/>
      <c r="F263" s="11"/>
      <c r="G263" s="11"/>
      <c r="H263" s="58"/>
      <c r="I263" s="9"/>
      <c r="J263" s="124"/>
      <c r="K263" s="123"/>
      <c r="L263" s="125"/>
      <c r="M263" s="9"/>
      <c r="N263" s="55"/>
      <c r="O263" s="11"/>
      <c r="P263" s="11"/>
      <c r="Q263" s="58"/>
      <c r="R263" s="10"/>
    </row>
    <row r="264" spans="1:18" x14ac:dyDescent="0.2">
      <c r="B264" s="152"/>
      <c r="C264" s="70" t="s">
        <v>47</v>
      </c>
      <c r="D264" s="57"/>
      <c r="E264" s="31"/>
      <c r="F264" s="31"/>
      <c r="G264" s="31"/>
      <c r="H264" s="58"/>
      <c r="I264" s="9"/>
      <c r="J264" s="120">
        <v>0.5</v>
      </c>
      <c r="K264" s="121">
        <v>0.5</v>
      </c>
      <c r="L264" s="125"/>
      <c r="M264" s="9"/>
      <c r="N264" s="73" t="str">
        <f t="shared" ref="N264:N266" si="152">IF(AND(ISNUMBER(D264),ISNUMBER(E264),ISNUMBER(J264)),SUM(D264:E264)*J264,"")</f>
        <v/>
      </c>
      <c r="O264" s="36" t="str">
        <f t="shared" ref="O264:O266" si="153">IF(AND(ISNUMBER(F264),ISNUMBER(G264),ISNUMBER(K264)),SUM(F264:G264)*K264,"")</f>
        <v/>
      </c>
      <c r="P264" s="11"/>
      <c r="Q264" s="72" t="str">
        <f t="shared" ref="Q264:Q266" si="154">IF(AND(ISNUMBER(N264),ISNUMBER(O264)),SUM(N264:O264),"")</f>
        <v/>
      </c>
      <c r="R264" s="10"/>
    </row>
    <row r="265" spans="1:18" x14ac:dyDescent="0.2">
      <c r="B265" s="152"/>
      <c r="C265" s="70" t="s">
        <v>48</v>
      </c>
      <c r="D265" s="57"/>
      <c r="E265" s="31"/>
      <c r="F265" s="31"/>
      <c r="G265" s="31"/>
      <c r="H265" s="58"/>
      <c r="I265" s="9"/>
      <c r="J265" s="120">
        <v>0.5</v>
      </c>
      <c r="K265" s="121">
        <v>0.5</v>
      </c>
      <c r="L265" s="125"/>
      <c r="M265" s="9"/>
      <c r="N265" s="73" t="str">
        <f t="shared" si="152"/>
        <v/>
      </c>
      <c r="O265" s="36" t="str">
        <f t="shared" si="153"/>
        <v/>
      </c>
      <c r="P265" s="11"/>
      <c r="Q265" s="72" t="str">
        <f t="shared" si="154"/>
        <v/>
      </c>
      <c r="R265" s="10"/>
    </row>
    <row r="266" spans="1:18" x14ac:dyDescent="0.2">
      <c r="B266" s="152"/>
      <c r="C266" s="70" t="s">
        <v>42</v>
      </c>
      <c r="D266" s="57"/>
      <c r="E266" s="31"/>
      <c r="F266" s="31"/>
      <c r="G266" s="31"/>
      <c r="H266" s="58"/>
      <c r="I266" s="9"/>
      <c r="J266" s="120">
        <v>1</v>
      </c>
      <c r="K266" s="121">
        <v>1</v>
      </c>
      <c r="L266" s="125"/>
      <c r="M266" s="9"/>
      <c r="N266" s="73" t="str">
        <f t="shared" si="152"/>
        <v/>
      </c>
      <c r="O266" s="36" t="str">
        <f t="shared" si="153"/>
        <v/>
      </c>
      <c r="P266" s="11"/>
      <c r="Q266" s="72" t="str">
        <f t="shared" si="154"/>
        <v/>
      </c>
      <c r="R266" s="10"/>
    </row>
    <row r="267" spans="1:18" ht="25.5" x14ac:dyDescent="0.2">
      <c r="B267" s="152"/>
      <c r="C267" s="68" t="s">
        <v>119</v>
      </c>
      <c r="D267" s="55"/>
      <c r="E267" s="11"/>
      <c r="F267" s="11"/>
      <c r="G267" s="11"/>
      <c r="H267" s="58"/>
      <c r="I267" s="9"/>
      <c r="J267" s="124"/>
      <c r="K267" s="123"/>
      <c r="L267" s="125"/>
      <c r="M267" s="9"/>
      <c r="N267" s="55"/>
      <c r="O267" s="11"/>
      <c r="P267" s="11"/>
      <c r="Q267" s="58"/>
      <c r="R267" s="10"/>
    </row>
    <row r="268" spans="1:18" x14ac:dyDescent="0.2">
      <c r="B268" s="152"/>
      <c r="C268" s="69" t="s">
        <v>27</v>
      </c>
      <c r="D268" s="57"/>
      <c r="E268" s="31"/>
      <c r="F268" s="31"/>
      <c r="G268" s="31"/>
      <c r="H268" s="56"/>
      <c r="I268" s="9"/>
      <c r="J268" s="120">
        <v>0.5</v>
      </c>
      <c r="K268" s="121">
        <v>0.5</v>
      </c>
      <c r="L268" s="122">
        <v>0.85</v>
      </c>
      <c r="M268" s="9"/>
      <c r="N268" s="73" t="str">
        <f t="shared" ref="N268" si="155">IF(AND(ISNUMBER(D268),ISNUMBER(E268),ISNUMBER(J268)),SUM(D268:E268)*J268,"")</f>
        <v/>
      </c>
      <c r="O268" s="36" t="str">
        <f>IF(AND(ISNUMBER(F268),ISNUMBER(G268),ISNUMBER(K268)),SUM(F268:G268)*K268,"")</f>
        <v/>
      </c>
      <c r="P268" s="36" t="str">
        <f>IF(AND(ISNUMBER(H268),ISNUMBER(L268)),H268*L268,"")</f>
        <v/>
      </c>
      <c r="Q268" s="72" t="str">
        <f>IF(AND(ISNUMBER(N268),ISNUMBER(P268)),SUM(N268:P268),"")</f>
        <v/>
      </c>
      <c r="R268" s="10"/>
    </row>
    <row r="269" spans="1:18" x14ac:dyDescent="0.2">
      <c r="B269" s="152"/>
      <c r="C269" s="69" t="s">
        <v>68</v>
      </c>
      <c r="D269" s="55"/>
      <c r="E269" s="11"/>
      <c r="F269" s="11"/>
      <c r="G269" s="11"/>
      <c r="H269" s="58"/>
      <c r="I269" s="9"/>
      <c r="J269" s="124"/>
      <c r="K269" s="123"/>
      <c r="L269" s="125"/>
      <c r="M269" s="9"/>
      <c r="N269" s="55"/>
      <c r="O269" s="11"/>
      <c r="P269" s="11"/>
      <c r="Q269" s="58"/>
      <c r="R269" s="10"/>
    </row>
    <row r="270" spans="1:18" x14ac:dyDescent="0.2">
      <c r="B270" s="152"/>
      <c r="C270" s="70" t="s">
        <v>47</v>
      </c>
      <c r="D270" s="57"/>
      <c r="E270" s="31"/>
      <c r="F270" s="31"/>
      <c r="G270" s="31"/>
      <c r="H270" s="56"/>
      <c r="I270" s="9"/>
      <c r="J270" s="120">
        <v>0.5</v>
      </c>
      <c r="K270" s="121">
        <v>0.5</v>
      </c>
      <c r="L270" s="122">
        <v>0.85</v>
      </c>
      <c r="M270" s="9"/>
      <c r="N270" s="73" t="str">
        <f t="shared" ref="N270:N272" si="156">IF(AND(ISNUMBER(D270),ISNUMBER(E270),ISNUMBER(J270)),SUM(D270:E270)*J270,"")</f>
        <v/>
      </c>
      <c r="O270" s="36" t="str">
        <f t="shared" ref="O270:O272" si="157">IF(AND(ISNUMBER(F270),ISNUMBER(G270),ISNUMBER(K270)),SUM(F270:G270)*K270,"")</f>
        <v/>
      </c>
      <c r="P270" s="36" t="str">
        <f>IF(AND(ISNUMBER(H270),ISNUMBER(L270)),H270*L270,"")</f>
        <v/>
      </c>
      <c r="Q270" s="72" t="str">
        <f t="shared" ref="Q270:Q272" si="158">IF(AND(ISNUMBER(N270),ISNUMBER(P270)),SUM(N270:P270),"")</f>
        <v/>
      </c>
      <c r="R270" s="10"/>
    </row>
    <row r="271" spans="1:18" x14ac:dyDescent="0.2">
      <c r="A271" s="6"/>
      <c r="B271" s="152"/>
      <c r="C271" s="70" t="s">
        <v>48</v>
      </c>
      <c r="D271" s="57"/>
      <c r="E271" s="31"/>
      <c r="F271" s="31"/>
      <c r="G271" s="31"/>
      <c r="H271" s="56"/>
      <c r="I271" s="9"/>
      <c r="J271" s="120">
        <v>0.5</v>
      </c>
      <c r="K271" s="121">
        <v>0.5</v>
      </c>
      <c r="L271" s="122">
        <v>0.85</v>
      </c>
      <c r="M271" s="9"/>
      <c r="N271" s="73" t="str">
        <f t="shared" si="156"/>
        <v/>
      </c>
      <c r="O271" s="36" t="str">
        <f t="shared" si="157"/>
        <v/>
      </c>
      <c r="P271" s="36" t="str">
        <f>IF(AND(ISNUMBER(H271),ISNUMBER(L271)),H271*L271,"")</f>
        <v/>
      </c>
      <c r="Q271" s="72" t="str">
        <f t="shared" si="158"/>
        <v/>
      </c>
      <c r="R271" s="10"/>
    </row>
    <row r="272" spans="1:18" x14ac:dyDescent="0.2">
      <c r="A272" s="6"/>
      <c r="B272" s="152"/>
      <c r="C272" s="70" t="s">
        <v>42</v>
      </c>
      <c r="D272" s="57"/>
      <c r="E272" s="31"/>
      <c r="F272" s="31"/>
      <c r="G272" s="31"/>
      <c r="H272" s="56"/>
      <c r="I272" s="9"/>
      <c r="J272" s="120">
        <v>1</v>
      </c>
      <c r="K272" s="121">
        <v>1</v>
      </c>
      <c r="L272" s="122">
        <v>1</v>
      </c>
      <c r="M272" s="9"/>
      <c r="N272" s="73" t="str">
        <f t="shared" si="156"/>
        <v/>
      </c>
      <c r="O272" s="36" t="str">
        <f t="shared" si="157"/>
        <v/>
      </c>
      <c r="P272" s="36" t="str">
        <f>IF(AND(ISNUMBER(H272),ISNUMBER(L272)),H272*L272,"")</f>
        <v/>
      </c>
      <c r="Q272" s="72" t="str">
        <f t="shared" si="158"/>
        <v/>
      </c>
      <c r="R272" s="10"/>
    </row>
    <row r="273" spans="1:18" x14ac:dyDescent="0.2">
      <c r="A273" s="6"/>
      <c r="B273" s="152"/>
      <c r="C273" s="69" t="s">
        <v>67</v>
      </c>
      <c r="D273" s="55"/>
      <c r="E273" s="11"/>
      <c r="F273" s="11"/>
      <c r="G273" s="11"/>
      <c r="H273" s="58"/>
      <c r="I273" s="9"/>
      <c r="J273" s="124"/>
      <c r="K273" s="123"/>
      <c r="L273" s="125"/>
      <c r="M273" s="9"/>
      <c r="N273" s="55"/>
      <c r="O273" s="11"/>
      <c r="P273" s="11"/>
      <c r="Q273" s="58"/>
      <c r="R273" s="10"/>
    </row>
    <row r="274" spans="1:18" x14ac:dyDescent="0.2">
      <c r="A274" s="6"/>
      <c r="B274" s="152"/>
      <c r="C274" s="70" t="s">
        <v>47</v>
      </c>
      <c r="D274" s="57"/>
      <c r="E274" s="31"/>
      <c r="F274" s="31"/>
      <c r="G274" s="31"/>
      <c r="H274" s="56"/>
      <c r="I274" s="9"/>
      <c r="J274" s="120">
        <v>0.5</v>
      </c>
      <c r="K274" s="121">
        <v>0.5</v>
      </c>
      <c r="L274" s="122">
        <v>0.85</v>
      </c>
      <c r="M274" s="9"/>
      <c r="N274" s="73" t="str">
        <f t="shared" ref="N274:N276" si="159">IF(AND(ISNUMBER(D274),ISNUMBER(E274),ISNUMBER(J274)),SUM(D274:E274)*J274,"")</f>
        <v/>
      </c>
      <c r="O274" s="36" t="str">
        <f t="shared" ref="O274:O276" si="160">IF(AND(ISNUMBER(F274),ISNUMBER(G274),ISNUMBER(K274)),SUM(F274:G274)*K274,"")</f>
        <v/>
      </c>
      <c r="P274" s="36" t="str">
        <f>IF(AND(ISNUMBER(H274),ISNUMBER(L274)),H274*L274,"")</f>
        <v/>
      </c>
      <c r="Q274" s="72" t="str">
        <f t="shared" ref="Q274:Q276" si="161">IF(AND(ISNUMBER(N274),ISNUMBER(P274)),SUM(N274:P274),"")</f>
        <v/>
      </c>
      <c r="R274" s="10"/>
    </row>
    <row r="275" spans="1:18" x14ac:dyDescent="0.2">
      <c r="A275" s="6"/>
      <c r="B275" s="152"/>
      <c r="C275" s="70" t="s">
        <v>48</v>
      </c>
      <c r="D275" s="57"/>
      <c r="E275" s="31"/>
      <c r="F275" s="31"/>
      <c r="G275" s="31"/>
      <c r="H275" s="56"/>
      <c r="I275" s="9"/>
      <c r="J275" s="120">
        <v>0.5</v>
      </c>
      <c r="K275" s="121">
        <v>0.5</v>
      </c>
      <c r="L275" s="122">
        <v>0.85</v>
      </c>
      <c r="M275" s="9"/>
      <c r="N275" s="73" t="str">
        <f t="shared" si="159"/>
        <v/>
      </c>
      <c r="O275" s="36" t="str">
        <f t="shared" si="160"/>
        <v/>
      </c>
      <c r="P275" s="36" t="str">
        <f>IF(AND(ISNUMBER(H275),ISNUMBER(L275)),H275*L275,"")</f>
        <v/>
      </c>
      <c r="Q275" s="72" t="str">
        <f t="shared" si="161"/>
        <v/>
      </c>
      <c r="R275" s="10"/>
    </row>
    <row r="276" spans="1:18" x14ac:dyDescent="0.2">
      <c r="A276" s="6"/>
      <c r="B276" s="152"/>
      <c r="C276" s="70" t="s">
        <v>42</v>
      </c>
      <c r="D276" s="57"/>
      <c r="E276" s="31"/>
      <c r="F276" s="31"/>
      <c r="G276" s="31"/>
      <c r="H276" s="56"/>
      <c r="I276" s="9"/>
      <c r="J276" s="120">
        <v>1</v>
      </c>
      <c r="K276" s="121">
        <v>1</v>
      </c>
      <c r="L276" s="122">
        <v>1</v>
      </c>
      <c r="M276" s="9"/>
      <c r="N276" s="73" t="str">
        <f t="shared" si="159"/>
        <v/>
      </c>
      <c r="O276" s="36" t="str">
        <f t="shared" si="160"/>
        <v/>
      </c>
      <c r="P276" s="36" t="str">
        <f>IF(AND(ISNUMBER(H276),ISNUMBER(L276)),H276*L276,"")</f>
        <v/>
      </c>
      <c r="Q276" s="72" t="str">
        <f t="shared" si="161"/>
        <v/>
      </c>
      <c r="R276" s="10"/>
    </row>
    <row r="277" spans="1:18" x14ac:dyDescent="0.2">
      <c r="A277" s="6"/>
      <c r="B277" s="152"/>
      <c r="C277" s="68" t="s">
        <v>120</v>
      </c>
      <c r="D277" s="55"/>
      <c r="E277" s="11"/>
      <c r="F277" s="11"/>
      <c r="G277" s="11"/>
      <c r="H277" s="58"/>
      <c r="I277" s="9"/>
      <c r="J277" s="124"/>
      <c r="K277" s="123"/>
      <c r="L277" s="125"/>
      <c r="M277" s="9"/>
      <c r="N277" s="55"/>
      <c r="O277" s="11"/>
      <c r="P277" s="11"/>
      <c r="Q277" s="58"/>
      <c r="R277" s="10"/>
    </row>
    <row r="278" spans="1:18" x14ac:dyDescent="0.2">
      <c r="A278" s="6"/>
      <c r="B278" s="152"/>
      <c r="C278" s="69" t="s">
        <v>27</v>
      </c>
      <c r="D278" s="55"/>
      <c r="E278" s="11"/>
      <c r="F278" s="11"/>
      <c r="G278" s="11"/>
      <c r="H278" s="56"/>
      <c r="I278" s="9"/>
      <c r="J278" s="124"/>
      <c r="K278" s="123"/>
      <c r="L278" s="122">
        <v>0.85</v>
      </c>
      <c r="M278" s="9"/>
      <c r="N278" s="55"/>
      <c r="O278" s="11"/>
      <c r="P278" s="36" t="str">
        <f>IF(AND(ISNUMBER(H278),ISNUMBER(L278)),H278*L278,"")</f>
        <v/>
      </c>
      <c r="Q278" s="72" t="str">
        <f>IF(ISNUMBER(P278),P278,"")</f>
        <v/>
      </c>
      <c r="R278" s="10"/>
    </row>
    <row r="279" spans="1:18" x14ac:dyDescent="0.2">
      <c r="A279" s="6"/>
      <c r="B279" s="152"/>
      <c r="C279" s="69" t="s">
        <v>68</v>
      </c>
      <c r="D279" s="55"/>
      <c r="E279" s="11"/>
      <c r="F279" s="11"/>
      <c r="G279" s="11"/>
      <c r="H279" s="58"/>
      <c r="I279" s="9"/>
      <c r="J279" s="124"/>
      <c r="K279" s="123"/>
      <c r="L279" s="125"/>
      <c r="M279" s="9"/>
      <c r="N279" s="55"/>
      <c r="O279" s="11"/>
      <c r="P279" s="11"/>
      <c r="Q279" s="58"/>
      <c r="R279" s="10"/>
    </row>
    <row r="280" spans="1:18" x14ac:dyDescent="0.2">
      <c r="A280" s="6"/>
      <c r="B280" s="152"/>
      <c r="C280" s="70" t="s">
        <v>47</v>
      </c>
      <c r="D280" s="55"/>
      <c r="E280" s="11"/>
      <c r="F280" s="11"/>
      <c r="G280" s="11"/>
      <c r="H280" s="56"/>
      <c r="I280" s="9"/>
      <c r="J280" s="124"/>
      <c r="K280" s="123"/>
      <c r="L280" s="122">
        <v>0.85</v>
      </c>
      <c r="M280" s="9"/>
      <c r="N280" s="55"/>
      <c r="O280" s="11"/>
      <c r="P280" s="36" t="str">
        <f>IF(AND(ISNUMBER(H280),ISNUMBER(L280)),H280*L280,"")</f>
        <v/>
      </c>
      <c r="Q280" s="72" t="str">
        <f t="shared" ref="Q280:Q282" si="162">IF(ISNUMBER(P280),P280,"")</f>
        <v/>
      </c>
      <c r="R280" s="10"/>
    </row>
    <row r="281" spans="1:18" x14ac:dyDescent="0.2">
      <c r="A281" s="6"/>
      <c r="B281" s="152"/>
      <c r="C281" s="70" t="s">
        <v>48</v>
      </c>
      <c r="D281" s="55"/>
      <c r="E281" s="11"/>
      <c r="F281" s="11"/>
      <c r="G281" s="11"/>
      <c r="H281" s="56"/>
      <c r="I281" s="9"/>
      <c r="J281" s="124"/>
      <c r="K281" s="123"/>
      <c r="L281" s="122">
        <v>0.85</v>
      </c>
      <c r="M281" s="9"/>
      <c r="N281" s="55"/>
      <c r="O281" s="11"/>
      <c r="P281" s="36" t="str">
        <f>IF(AND(ISNUMBER(H281),ISNUMBER(L281)),H281*L281,"")</f>
        <v/>
      </c>
      <c r="Q281" s="72" t="str">
        <f t="shared" si="162"/>
        <v/>
      </c>
      <c r="R281" s="10"/>
    </row>
    <row r="282" spans="1:18" x14ac:dyDescent="0.2">
      <c r="A282" s="6"/>
      <c r="B282" s="152"/>
      <c r="C282" s="70" t="s">
        <v>42</v>
      </c>
      <c r="D282" s="55"/>
      <c r="E282" s="11"/>
      <c r="F282" s="11"/>
      <c r="G282" s="11"/>
      <c r="H282" s="56"/>
      <c r="I282" s="9"/>
      <c r="J282" s="124"/>
      <c r="K282" s="123"/>
      <c r="L282" s="122">
        <v>1</v>
      </c>
      <c r="M282" s="9"/>
      <c r="N282" s="55"/>
      <c r="O282" s="11"/>
      <c r="P282" s="36" t="str">
        <f>IF(AND(ISNUMBER(H282),ISNUMBER(L282)),H282*L282,"")</f>
        <v/>
      </c>
      <c r="Q282" s="72" t="str">
        <f t="shared" si="162"/>
        <v/>
      </c>
      <c r="R282" s="10"/>
    </row>
    <row r="283" spans="1:18" x14ac:dyDescent="0.2">
      <c r="A283" s="6"/>
      <c r="B283" s="152"/>
      <c r="C283" s="69" t="s">
        <v>67</v>
      </c>
      <c r="D283" s="55"/>
      <c r="E283" s="11"/>
      <c r="F283" s="11"/>
      <c r="G283" s="11"/>
      <c r="H283" s="58"/>
      <c r="I283" s="9"/>
      <c r="J283" s="124"/>
      <c r="K283" s="123"/>
      <c r="L283" s="125"/>
      <c r="M283" s="9"/>
      <c r="N283" s="55"/>
      <c r="O283" s="11"/>
      <c r="P283" s="11"/>
      <c r="Q283" s="58"/>
      <c r="R283" s="10"/>
    </row>
    <row r="284" spans="1:18" x14ac:dyDescent="0.2">
      <c r="A284" s="6"/>
      <c r="B284" s="152"/>
      <c r="C284" s="70" t="s">
        <v>47</v>
      </c>
      <c r="D284" s="55"/>
      <c r="E284" s="11"/>
      <c r="F284" s="11"/>
      <c r="G284" s="11"/>
      <c r="H284" s="56"/>
      <c r="I284" s="9"/>
      <c r="J284" s="124"/>
      <c r="K284" s="123"/>
      <c r="L284" s="122">
        <v>0.85</v>
      </c>
      <c r="M284" s="9"/>
      <c r="N284" s="55"/>
      <c r="O284" s="11"/>
      <c r="P284" s="36" t="str">
        <f>IF(AND(ISNUMBER(H284),ISNUMBER(L284)),H284*L284,"")</f>
        <v/>
      </c>
      <c r="Q284" s="72" t="str">
        <f t="shared" ref="Q284:Q286" si="163">IF(ISNUMBER(P284),P284,"")</f>
        <v/>
      </c>
      <c r="R284" s="10"/>
    </row>
    <row r="285" spans="1:18" x14ac:dyDescent="0.2">
      <c r="A285" s="6"/>
      <c r="B285" s="152"/>
      <c r="C285" s="70" t="s">
        <v>48</v>
      </c>
      <c r="D285" s="55"/>
      <c r="E285" s="11"/>
      <c r="F285" s="11"/>
      <c r="G285" s="11"/>
      <c r="H285" s="56"/>
      <c r="I285" s="9"/>
      <c r="J285" s="124"/>
      <c r="K285" s="123"/>
      <c r="L285" s="122">
        <v>0.85</v>
      </c>
      <c r="M285" s="9"/>
      <c r="N285" s="55"/>
      <c r="O285" s="11"/>
      <c r="P285" s="36" t="str">
        <f>IF(AND(ISNUMBER(H285),ISNUMBER(L285)),H285*L285,"")</f>
        <v/>
      </c>
      <c r="Q285" s="72" t="str">
        <f t="shared" si="163"/>
        <v/>
      </c>
      <c r="R285" s="10"/>
    </row>
    <row r="286" spans="1:18" x14ac:dyDescent="0.2">
      <c r="A286" s="6"/>
      <c r="B286" s="152"/>
      <c r="C286" s="70" t="s">
        <v>42</v>
      </c>
      <c r="D286" s="55"/>
      <c r="E286" s="11"/>
      <c r="F286" s="11"/>
      <c r="G286" s="11"/>
      <c r="H286" s="56"/>
      <c r="I286" s="9"/>
      <c r="J286" s="124"/>
      <c r="K286" s="123"/>
      <c r="L286" s="122">
        <v>1</v>
      </c>
      <c r="M286" s="9"/>
      <c r="N286" s="55"/>
      <c r="O286" s="11"/>
      <c r="P286" s="36" t="str">
        <f>IF(AND(ISNUMBER(H286),ISNUMBER(L286)),H286*L286,"")</f>
        <v/>
      </c>
      <c r="Q286" s="72" t="str">
        <f t="shared" si="163"/>
        <v/>
      </c>
      <c r="R286" s="10"/>
    </row>
    <row r="287" spans="1:18" x14ac:dyDescent="0.2">
      <c r="A287" s="6"/>
      <c r="B287" s="152"/>
      <c r="C287" s="68" t="s">
        <v>165</v>
      </c>
      <c r="D287" s="55"/>
      <c r="E287" s="11"/>
      <c r="F287" s="11"/>
      <c r="G287" s="11"/>
      <c r="H287" s="58"/>
      <c r="I287" s="9"/>
      <c r="J287" s="124"/>
      <c r="K287" s="123"/>
      <c r="L287" s="125"/>
      <c r="M287" s="9"/>
      <c r="N287" s="55"/>
      <c r="O287" s="11"/>
      <c r="P287" s="11"/>
      <c r="Q287" s="58"/>
      <c r="R287" s="10"/>
    </row>
    <row r="288" spans="1:18" x14ac:dyDescent="0.2">
      <c r="A288" s="6"/>
      <c r="B288" s="152"/>
      <c r="C288" s="69" t="s">
        <v>27</v>
      </c>
      <c r="D288" s="57"/>
      <c r="E288" s="31"/>
      <c r="F288" s="31"/>
      <c r="G288" s="31"/>
      <c r="H288" s="56"/>
      <c r="I288" s="9"/>
      <c r="J288" s="120">
        <v>0.5</v>
      </c>
      <c r="K288" s="121">
        <v>0.5</v>
      </c>
      <c r="L288" s="122">
        <v>0.85</v>
      </c>
      <c r="M288" s="9"/>
      <c r="N288" s="73" t="str">
        <f>IF(AND(ISNUMBER(D288),ISNUMBER(E288),ISNUMBER(J288)),SUM(D288:E288)*J288,"")</f>
        <v/>
      </c>
      <c r="O288" s="36" t="str">
        <f>IF(AND(ISNUMBER(F288),ISNUMBER(G288),ISNUMBER(K288)),SUM(F288:G288)*K288,"")</f>
        <v/>
      </c>
      <c r="P288" s="36" t="str">
        <f>IF(AND(ISNUMBER(H288),ISNUMBER(L288)),H288*L288,"")</f>
        <v/>
      </c>
      <c r="Q288" s="72" t="str">
        <f>IF(AND(ISNUMBER(N288),ISNUMBER(P288)),SUM(N288:P288),"")</f>
        <v/>
      </c>
      <c r="R288" s="10"/>
    </row>
    <row r="289" spans="1:18" x14ac:dyDescent="0.2">
      <c r="A289" s="6"/>
      <c r="B289" s="152"/>
      <c r="C289" s="69" t="s">
        <v>68</v>
      </c>
      <c r="D289" s="55"/>
      <c r="E289" s="11"/>
      <c r="F289" s="11"/>
      <c r="G289" s="11"/>
      <c r="H289" s="58"/>
      <c r="I289" s="9"/>
      <c r="J289" s="124"/>
      <c r="K289" s="123"/>
      <c r="L289" s="125"/>
      <c r="M289" s="9"/>
      <c r="N289" s="55"/>
      <c r="O289" s="11"/>
      <c r="P289" s="11"/>
      <c r="Q289" s="58"/>
      <c r="R289" s="10"/>
    </row>
    <row r="290" spans="1:18" x14ac:dyDescent="0.2">
      <c r="A290" s="6"/>
      <c r="B290" s="152"/>
      <c r="C290" s="70" t="s">
        <v>47</v>
      </c>
      <c r="D290" s="57"/>
      <c r="E290" s="31"/>
      <c r="F290" s="31"/>
      <c r="G290" s="31"/>
      <c r="H290" s="56"/>
      <c r="I290" s="9"/>
      <c r="J290" s="120">
        <v>0.5</v>
      </c>
      <c r="K290" s="121">
        <v>0.5</v>
      </c>
      <c r="L290" s="122">
        <v>0.85</v>
      </c>
      <c r="M290" s="9"/>
      <c r="N290" s="73" t="str">
        <f t="shared" ref="N290:N292" si="164">IF(AND(ISNUMBER(D290),ISNUMBER(E290),ISNUMBER(J290)),SUM(D290:E290)*J290,"")</f>
        <v/>
      </c>
      <c r="O290" s="36" t="str">
        <f>IF(AND(ISNUMBER(F290),ISNUMBER(G290),ISNUMBER(K290)),SUM(F290:G290)*K290,"")</f>
        <v/>
      </c>
      <c r="P290" s="36" t="str">
        <f>IF(AND(ISNUMBER(H290),ISNUMBER(L290)),H290*L290,"")</f>
        <v/>
      </c>
      <c r="Q290" s="72" t="str">
        <f>IF(AND(ISNUMBER(N290),ISNUMBER(P290)),SUM(N290:P290),"")</f>
        <v/>
      </c>
      <c r="R290" s="10"/>
    </row>
    <row r="291" spans="1:18" x14ac:dyDescent="0.2">
      <c r="A291" s="6"/>
      <c r="B291" s="152"/>
      <c r="C291" s="70" t="s">
        <v>48</v>
      </c>
      <c r="D291" s="57"/>
      <c r="E291" s="31"/>
      <c r="F291" s="31"/>
      <c r="G291" s="31"/>
      <c r="H291" s="56"/>
      <c r="I291" s="9"/>
      <c r="J291" s="120">
        <v>0.5</v>
      </c>
      <c r="K291" s="121">
        <v>0.5</v>
      </c>
      <c r="L291" s="122">
        <v>0.85</v>
      </c>
      <c r="M291" s="9"/>
      <c r="N291" s="73" t="str">
        <f t="shared" si="164"/>
        <v/>
      </c>
      <c r="O291" s="36" t="str">
        <f t="shared" ref="O291:O292" si="165">IF(AND(ISNUMBER(F291),ISNUMBER(G291),ISNUMBER(K291)),SUM(F291:G291)*K291,"")</f>
        <v/>
      </c>
      <c r="P291" s="36" t="str">
        <f>IF(AND(ISNUMBER(H291),ISNUMBER(L291)),H291*L291,"")</f>
        <v/>
      </c>
      <c r="Q291" s="72" t="str">
        <f>IF(AND(ISNUMBER(N291),ISNUMBER(P291)),SUM(N291:P291),"")</f>
        <v/>
      </c>
      <c r="R291" s="10"/>
    </row>
    <row r="292" spans="1:18" x14ac:dyDescent="0.2">
      <c r="A292" s="6"/>
      <c r="B292" s="152"/>
      <c r="C292" s="70" t="s">
        <v>42</v>
      </c>
      <c r="D292" s="57"/>
      <c r="E292" s="31"/>
      <c r="F292" s="31"/>
      <c r="G292" s="31"/>
      <c r="H292" s="56"/>
      <c r="I292" s="9"/>
      <c r="J292" s="120">
        <v>1</v>
      </c>
      <c r="K292" s="121">
        <v>1</v>
      </c>
      <c r="L292" s="122">
        <v>1</v>
      </c>
      <c r="M292" s="9"/>
      <c r="N292" s="73" t="str">
        <f t="shared" si="164"/>
        <v/>
      </c>
      <c r="O292" s="36" t="str">
        <f t="shared" si="165"/>
        <v/>
      </c>
      <c r="P292" s="36" t="str">
        <f>IF(AND(ISNUMBER(H292),ISNUMBER(L292)),H292*L292,"")</f>
        <v/>
      </c>
      <c r="Q292" s="72" t="str">
        <f>IF(AND(ISNUMBER(N292),ISNUMBER(P292)),SUM(N292:P292),"")</f>
        <v/>
      </c>
      <c r="R292" s="10"/>
    </row>
    <row r="293" spans="1:18" x14ac:dyDescent="0.2">
      <c r="A293" s="6"/>
      <c r="B293" s="152"/>
      <c r="C293" s="69" t="s">
        <v>67</v>
      </c>
      <c r="D293" s="55"/>
      <c r="E293" s="11"/>
      <c r="F293" s="11"/>
      <c r="G293" s="11"/>
      <c r="H293" s="58"/>
      <c r="I293" s="9"/>
      <c r="J293" s="124"/>
      <c r="K293" s="123"/>
      <c r="L293" s="125"/>
      <c r="M293" s="9"/>
      <c r="N293" s="55"/>
      <c r="O293" s="11"/>
      <c r="P293" s="11"/>
      <c r="Q293" s="58"/>
      <c r="R293" s="10"/>
    </row>
    <row r="294" spans="1:18" x14ac:dyDescent="0.2">
      <c r="A294" s="6"/>
      <c r="B294" s="152"/>
      <c r="C294" s="70" t="s">
        <v>47</v>
      </c>
      <c r="D294" s="57"/>
      <c r="E294" s="31"/>
      <c r="F294" s="31"/>
      <c r="G294" s="31"/>
      <c r="H294" s="56"/>
      <c r="I294" s="9"/>
      <c r="J294" s="120">
        <v>0.5</v>
      </c>
      <c r="K294" s="121">
        <v>0.5</v>
      </c>
      <c r="L294" s="122">
        <v>0.85</v>
      </c>
      <c r="M294" s="9"/>
      <c r="N294" s="73" t="str">
        <f t="shared" ref="N294:N296" si="166">IF(AND(ISNUMBER(D294),ISNUMBER(E294),ISNUMBER(J294)),SUM(D294:E294)*J294,"")</f>
        <v/>
      </c>
      <c r="O294" s="36" t="str">
        <f t="shared" ref="O294:O296" si="167">IF(AND(ISNUMBER(F294),ISNUMBER(G294),ISNUMBER(K294)),SUM(F294:G294)*K294,"")</f>
        <v/>
      </c>
      <c r="P294" s="36" t="str">
        <f>IF(AND(ISNUMBER(H294),ISNUMBER(L294)),H294*L294,"")</f>
        <v/>
      </c>
      <c r="Q294" s="72" t="str">
        <f>IF(AND(ISNUMBER(N294),ISNUMBER(P294)),SUM(N294:P294),"")</f>
        <v/>
      </c>
      <c r="R294" s="10"/>
    </row>
    <row r="295" spans="1:18" x14ac:dyDescent="0.2">
      <c r="A295" s="6"/>
      <c r="B295" s="152"/>
      <c r="C295" s="70" t="s">
        <v>48</v>
      </c>
      <c r="D295" s="57"/>
      <c r="E295" s="31"/>
      <c r="F295" s="31"/>
      <c r="G295" s="31"/>
      <c r="H295" s="56"/>
      <c r="I295" s="9"/>
      <c r="J295" s="120">
        <v>0.5</v>
      </c>
      <c r="K295" s="121">
        <v>0.5</v>
      </c>
      <c r="L295" s="122">
        <v>0.85</v>
      </c>
      <c r="M295" s="9"/>
      <c r="N295" s="73" t="str">
        <f t="shared" si="166"/>
        <v/>
      </c>
      <c r="O295" s="36" t="str">
        <f t="shared" si="167"/>
        <v/>
      </c>
      <c r="P295" s="36" t="str">
        <f>IF(AND(ISNUMBER(H295),ISNUMBER(L295)),H295*L295,"")</f>
        <v/>
      </c>
      <c r="Q295" s="72" t="str">
        <f>IF(AND(ISNUMBER(N295),ISNUMBER(P295)),SUM(N295:P295),"")</f>
        <v/>
      </c>
      <c r="R295" s="10"/>
    </row>
    <row r="296" spans="1:18" x14ac:dyDescent="0.2">
      <c r="A296" s="6"/>
      <c r="B296" s="152"/>
      <c r="C296" s="70" t="s">
        <v>42</v>
      </c>
      <c r="D296" s="57"/>
      <c r="E296" s="31"/>
      <c r="F296" s="31"/>
      <c r="G296" s="31"/>
      <c r="H296" s="56"/>
      <c r="I296" s="9"/>
      <c r="J296" s="120">
        <v>1</v>
      </c>
      <c r="K296" s="121">
        <v>1</v>
      </c>
      <c r="L296" s="122">
        <v>1</v>
      </c>
      <c r="M296" s="9"/>
      <c r="N296" s="73" t="str">
        <f t="shared" si="166"/>
        <v/>
      </c>
      <c r="O296" s="36" t="str">
        <f t="shared" si="167"/>
        <v/>
      </c>
      <c r="P296" s="36" t="str">
        <f>IF(AND(ISNUMBER(H296),ISNUMBER(L296)),H296*L296,"")</f>
        <v/>
      </c>
      <c r="Q296" s="72" t="str">
        <f>IF(AND(ISNUMBER(N296),ISNUMBER(P296)),SUM(N296:P296),"")</f>
        <v/>
      </c>
      <c r="R296" s="10"/>
    </row>
    <row r="297" spans="1:18" x14ac:dyDescent="0.2">
      <c r="A297" s="6"/>
      <c r="B297" s="152"/>
      <c r="C297" s="68" t="s">
        <v>121</v>
      </c>
      <c r="D297" s="55"/>
      <c r="E297" s="11"/>
      <c r="F297" s="11"/>
      <c r="G297" s="11"/>
      <c r="H297" s="58"/>
      <c r="I297" s="9"/>
      <c r="J297" s="124"/>
      <c r="K297" s="123"/>
      <c r="L297" s="125"/>
      <c r="M297" s="9"/>
      <c r="N297" s="55"/>
      <c r="O297" s="11"/>
      <c r="P297" s="11"/>
      <c r="Q297" s="58"/>
      <c r="R297" s="10"/>
    </row>
    <row r="298" spans="1:18" x14ac:dyDescent="0.2">
      <c r="A298" s="6"/>
      <c r="B298" s="152"/>
      <c r="C298" s="69" t="s">
        <v>27</v>
      </c>
      <c r="D298" s="55"/>
      <c r="E298" s="11"/>
      <c r="F298" s="11"/>
      <c r="G298" s="11"/>
      <c r="H298" s="56"/>
      <c r="I298" s="9"/>
      <c r="J298" s="124"/>
      <c r="K298" s="123"/>
      <c r="L298" s="122">
        <v>0.85</v>
      </c>
      <c r="M298" s="9"/>
      <c r="N298" s="55"/>
      <c r="O298" s="11"/>
      <c r="P298" s="36" t="str">
        <f>IF(AND(ISNUMBER(H298),ISNUMBER(L298)),H298*L298,"")</f>
        <v/>
      </c>
      <c r="Q298" s="72" t="str">
        <f>IF(ISNUMBER(P298),P298,"")</f>
        <v/>
      </c>
      <c r="R298" s="10"/>
    </row>
    <row r="299" spans="1:18" x14ac:dyDescent="0.2">
      <c r="A299" s="6"/>
      <c r="B299" s="152"/>
      <c r="C299" s="69" t="s">
        <v>68</v>
      </c>
      <c r="D299" s="55"/>
      <c r="E299" s="11"/>
      <c r="F299" s="11"/>
      <c r="G299" s="11"/>
      <c r="H299" s="58"/>
      <c r="I299" s="9"/>
      <c r="J299" s="124"/>
      <c r="K299" s="123"/>
      <c r="L299" s="125"/>
      <c r="M299" s="9"/>
      <c r="N299" s="55"/>
      <c r="O299" s="11"/>
      <c r="P299" s="11"/>
      <c r="Q299" s="58"/>
      <c r="R299" s="10"/>
    </row>
    <row r="300" spans="1:18" x14ac:dyDescent="0.2">
      <c r="A300" s="6"/>
      <c r="B300" s="152"/>
      <c r="C300" s="70" t="s">
        <v>47</v>
      </c>
      <c r="D300" s="55"/>
      <c r="E300" s="11"/>
      <c r="F300" s="11"/>
      <c r="G300" s="11"/>
      <c r="H300" s="56"/>
      <c r="I300" s="9"/>
      <c r="J300" s="124"/>
      <c r="K300" s="123"/>
      <c r="L300" s="122">
        <v>0.85</v>
      </c>
      <c r="M300" s="9"/>
      <c r="N300" s="55"/>
      <c r="O300" s="11"/>
      <c r="P300" s="36" t="str">
        <f>IF(AND(ISNUMBER(H300),ISNUMBER(L300)),H300*L300,"")</f>
        <v/>
      </c>
      <c r="Q300" s="72" t="str">
        <f t="shared" ref="Q300:Q302" si="168">IF(ISNUMBER(P300),P300,"")</f>
        <v/>
      </c>
      <c r="R300" s="10"/>
    </row>
    <row r="301" spans="1:18" x14ac:dyDescent="0.2">
      <c r="A301" s="6"/>
      <c r="B301" s="152"/>
      <c r="C301" s="70" t="s">
        <v>48</v>
      </c>
      <c r="D301" s="55"/>
      <c r="E301" s="11"/>
      <c r="F301" s="11"/>
      <c r="G301" s="11"/>
      <c r="H301" s="56"/>
      <c r="I301" s="9"/>
      <c r="J301" s="124"/>
      <c r="K301" s="123"/>
      <c r="L301" s="122">
        <v>0.85</v>
      </c>
      <c r="M301" s="9"/>
      <c r="N301" s="55"/>
      <c r="O301" s="11"/>
      <c r="P301" s="36" t="str">
        <f>IF(AND(ISNUMBER(H301),ISNUMBER(L301)),H301*L301,"")</f>
        <v/>
      </c>
      <c r="Q301" s="72" t="str">
        <f t="shared" si="168"/>
        <v/>
      </c>
      <c r="R301" s="10"/>
    </row>
    <row r="302" spans="1:18" x14ac:dyDescent="0.2">
      <c r="A302" s="6"/>
      <c r="B302" s="152"/>
      <c r="C302" s="70" t="s">
        <v>42</v>
      </c>
      <c r="D302" s="55"/>
      <c r="E302" s="11"/>
      <c r="F302" s="11"/>
      <c r="G302" s="11"/>
      <c r="H302" s="56"/>
      <c r="I302" s="9"/>
      <c r="J302" s="124"/>
      <c r="K302" s="123"/>
      <c r="L302" s="122">
        <v>1</v>
      </c>
      <c r="M302" s="9"/>
      <c r="N302" s="55"/>
      <c r="O302" s="11"/>
      <c r="P302" s="36" t="str">
        <f>IF(AND(ISNUMBER(H302),ISNUMBER(L302)),H302*L302,"")</f>
        <v/>
      </c>
      <c r="Q302" s="72" t="str">
        <f t="shared" si="168"/>
        <v/>
      </c>
      <c r="R302" s="10"/>
    </row>
    <row r="303" spans="1:18" x14ac:dyDescent="0.2">
      <c r="A303" s="6"/>
      <c r="B303" s="152"/>
      <c r="C303" s="69" t="s">
        <v>67</v>
      </c>
      <c r="D303" s="55"/>
      <c r="E303" s="11"/>
      <c r="F303" s="11"/>
      <c r="G303" s="11"/>
      <c r="H303" s="58"/>
      <c r="I303" s="9"/>
      <c r="J303" s="124"/>
      <c r="K303" s="123"/>
      <c r="L303" s="125"/>
      <c r="M303" s="9"/>
      <c r="N303" s="55"/>
      <c r="O303" s="11"/>
      <c r="P303" s="11"/>
      <c r="Q303" s="58"/>
      <c r="R303" s="10"/>
    </row>
    <row r="304" spans="1:18" x14ac:dyDescent="0.2">
      <c r="A304" s="6"/>
      <c r="B304" s="152"/>
      <c r="C304" s="70" t="s">
        <v>47</v>
      </c>
      <c r="D304" s="55"/>
      <c r="E304" s="11"/>
      <c r="F304" s="11"/>
      <c r="G304" s="11"/>
      <c r="H304" s="56"/>
      <c r="I304" s="9"/>
      <c r="J304" s="124"/>
      <c r="K304" s="123"/>
      <c r="L304" s="122">
        <v>0.85</v>
      </c>
      <c r="M304" s="9"/>
      <c r="N304" s="55"/>
      <c r="O304" s="11"/>
      <c r="P304" s="36" t="str">
        <f>IF(AND(ISNUMBER(H304),ISNUMBER(L304)),H304*L304,"")</f>
        <v/>
      </c>
      <c r="Q304" s="72" t="str">
        <f t="shared" ref="Q304" si="169">IF(ISNUMBER(P304),P304,"")</f>
        <v/>
      </c>
      <c r="R304" s="10"/>
    </row>
    <row r="305" spans="1:18" x14ac:dyDescent="0.2">
      <c r="A305" s="6"/>
      <c r="B305" s="152"/>
      <c r="C305" s="70" t="s">
        <v>48</v>
      </c>
      <c r="D305" s="55"/>
      <c r="E305" s="11"/>
      <c r="F305" s="11"/>
      <c r="G305" s="11"/>
      <c r="H305" s="56"/>
      <c r="I305" s="9"/>
      <c r="J305" s="124"/>
      <c r="K305" s="123"/>
      <c r="L305" s="122">
        <v>0.85</v>
      </c>
      <c r="M305" s="9"/>
      <c r="N305" s="55"/>
      <c r="O305" s="11"/>
      <c r="P305" s="36" t="str">
        <f>IF(AND(ISNUMBER(H305),ISNUMBER(L305)),H305*L305,"")</f>
        <v/>
      </c>
      <c r="Q305" s="72" t="str">
        <f>IF(ISNUMBER(P305),P305,"")</f>
        <v/>
      </c>
      <c r="R305" s="10"/>
    </row>
    <row r="306" spans="1:18" x14ac:dyDescent="0.2">
      <c r="A306" s="6"/>
      <c r="B306" s="152"/>
      <c r="C306" s="70" t="s">
        <v>42</v>
      </c>
      <c r="D306" s="55"/>
      <c r="E306" s="11"/>
      <c r="F306" s="11"/>
      <c r="G306" s="11"/>
      <c r="H306" s="56"/>
      <c r="I306" s="9"/>
      <c r="J306" s="124"/>
      <c r="K306" s="123"/>
      <c r="L306" s="122">
        <v>1</v>
      </c>
      <c r="M306" s="9"/>
      <c r="N306" s="55"/>
      <c r="O306" s="11"/>
      <c r="P306" s="36" t="str">
        <f>IF(AND(ISNUMBER(H306),ISNUMBER(L306)),H306*L306,"")</f>
        <v/>
      </c>
      <c r="Q306" s="72" t="str">
        <f>IF(ISNUMBER(P306),P306,"")</f>
        <v/>
      </c>
      <c r="R306" s="10"/>
    </row>
    <row r="307" spans="1:18" x14ac:dyDescent="0.2">
      <c r="A307" s="6"/>
      <c r="B307" s="152"/>
      <c r="C307" s="68" t="s">
        <v>122</v>
      </c>
      <c r="D307" s="55"/>
      <c r="E307" s="11"/>
      <c r="F307" s="11"/>
      <c r="G307" s="11"/>
      <c r="H307" s="58"/>
      <c r="I307" s="9"/>
      <c r="J307" s="124"/>
      <c r="K307" s="123"/>
      <c r="L307" s="125"/>
      <c r="M307" s="9"/>
      <c r="N307" s="55"/>
      <c r="O307" s="11"/>
      <c r="P307" s="11"/>
      <c r="Q307" s="58"/>
      <c r="R307" s="10"/>
    </row>
    <row r="308" spans="1:18" x14ac:dyDescent="0.2">
      <c r="A308" s="6"/>
      <c r="B308" s="152"/>
      <c r="C308" s="69" t="s">
        <v>27</v>
      </c>
      <c r="D308" s="55"/>
      <c r="E308" s="11"/>
      <c r="F308" s="11"/>
      <c r="G308" s="11"/>
      <c r="H308" s="56"/>
      <c r="I308" s="9"/>
      <c r="J308" s="124"/>
      <c r="K308" s="123"/>
      <c r="L308" s="122">
        <v>0.85</v>
      </c>
      <c r="M308" s="9"/>
      <c r="N308" s="55"/>
      <c r="O308" s="12"/>
      <c r="P308" s="36" t="str">
        <f>IF(AND(ISNUMBER(H308),ISNUMBER(L308)),H308*L308,"")</f>
        <v/>
      </c>
      <c r="Q308" s="72" t="str">
        <f>IF(ISNUMBER(P308),P308,"")</f>
        <v/>
      </c>
      <c r="R308" s="10"/>
    </row>
    <row r="309" spans="1:18" x14ac:dyDescent="0.2">
      <c r="A309" s="6"/>
      <c r="B309" s="152"/>
      <c r="C309" s="69" t="s">
        <v>68</v>
      </c>
      <c r="D309" s="55"/>
      <c r="E309" s="11"/>
      <c r="F309" s="11"/>
      <c r="G309" s="11"/>
      <c r="H309" s="58"/>
      <c r="I309" s="9"/>
      <c r="J309" s="124"/>
      <c r="K309" s="123"/>
      <c r="L309" s="125"/>
      <c r="M309" s="9"/>
      <c r="N309" s="55"/>
      <c r="O309" s="12"/>
      <c r="P309" s="11"/>
      <c r="Q309" s="58"/>
      <c r="R309" s="10"/>
    </row>
    <row r="310" spans="1:18" x14ac:dyDescent="0.2">
      <c r="A310" s="6"/>
      <c r="B310" s="152"/>
      <c r="C310" s="70" t="s">
        <v>47</v>
      </c>
      <c r="D310" s="55"/>
      <c r="E310" s="11"/>
      <c r="F310" s="11"/>
      <c r="G310" s="11"/>
      <c r="H310" s="56"/>
      <c r="I310" s="9"/>
      <c r="J310" s="124"/>
      <c r="K310" s="123"/>
      <c r="L310" s="122">
        <v>0.85</v>
      </c>
      <c r="M310" s="9"/>
      <c r="N310" s="55"/>
      <c r="O310" s="12"/>
      <c r="P310" s="36" t="str">
        <f>IF(AND(ISNUMBER(H310),ISNUMBER(L310)),H310*L310,"")</f>
        <v/>
      </c>
      <c r="Q310" s="72" t="str">
        <f t="shared" ref="Q310:Q312" si="170">IF(ISNUMBER(P310),P310,"")</f>
        <v/>
      </c>
      <c r="R310" s="10"/>
    </row>
    <row r="311" spans="1:18" x14ac:dyDescent="0.2">
      <c r="A311" s="6"/>
      <c r="B311" s="152"/>
      <c r="C311" s="70" t="s">
        <v>48</v>
      </c>
      <c r="D311" s="55"/>
      <c r="E311" s="11"/>
      <c r="F311" s="11"/>
      <c r="G311" s="11"/>
      <c r="H311" s="56"/>
      <c r="I311" s="9"/>
      <c r="J311" s="124"/>
      <c r="K311" s="123"/>
      <c r="L311" s="122">
        <v>0.85</v>
      </c>
      <c r="M311" s="9"/>
      <c r="N311" s="55"/>
      <c r="O311" s="12"/>
      <c r="P311" s="36" t="str">
        <f>IF(AND(ISNUMBER(H311),ISNUMBER(L311)),H311*L311,"")</f>
        <v/>
      </c>
      <c r="Q311" s="72" t="str">
        <f>IF(ISNUMBER(P311),P311,"")</f>
        <v/>
      </c>
      <c r="R311" s="10"/>
    </row>
    <row r="312" spans="1:18" x14ac:dyDescent="0.2">
      <c r="A312" s="6"/>
      <c r="B312" s="152"/>
      <c r="C312" s="70" t="s">
        <v>42</v>
      </c>
      <c r="D312" s="55"/>
      <c r="E312" s="11"/>
      <c r="F312" s="11"/>
      <c r="G312" s="11"/>
      <c r="H312" s="56"/>
      <c r="I312" s="9"/>
      <c r="J312" s="124"/>
      <c r="K312" s="123"/>
      <c r="L312" s="122">
        <v>1</v>
      </c>
      <c r="M312" s="9"/>
      <c r="N312" s="55"/>
      <c r="O312" s="12"/>
      <c r="P312" s="36" t="str">
        <f>IF(AND(ISNUMBER(H312),ISNUMBER(L312)),H312*L312,"")</f>
        <v/>
      </c>
      <c r="Q312" s="72" t="str">
        <f t="shared" si="170"/>
        <v/>
      </c>
      <c r="R312" s="10"/>
    </row>
    <row r="313" spans="1:18" x14ac:dyDescent="0.2">
      <c r="A313" s="6"/>
      <c r="B313" s="152"/>
      <c r="C313" s="69" t="s">
        <v>67</v>
      </c>
      <c r="D313" s="55"/>
      <c r="E313" s="11"/>
      <c r="F313" s="11"/>
      <c r="G313" s="11"/>
      <c r="H313" s="58"/>
      <c r="I313" s="9"/>
      <c r="J313" s="124"/>
      <c r="K313" s="123"/>
      <c r="L313" s="125"/>
      <c r="M313" s="9"/>
      <c r="N313" s="55"/>
      <c r="O313" s="12"/>
      <c r="P313" s="11"/>
      <c r="Q313" s="58"/>
      <c r="R313" s="10"/>
    </row>
    <row r="314" spans="1:18" x14ac:dyDescent="0.2">
      <c r="A314" s="6"/>
      <c r="B314" s="152"/>
      <c r="C314" s="70" t="s">
        <v>47</v>
      </c>
      <c r="D314" s="55"/>
      <c r="E314" s="11"/>
      <c r="F314" s="11"/>
      <c r="G314" s="11"/>
      <c r="H314" s="56"/>
      <c r="I314" s="9"/>
      <c r="J314" s="124"/>
      <c r="K314" s="123"/>
      <c r="L314" s="122">
        <v>0.85</v>
      </c>
      <c r="M314" s="9"/>
      <c r="N314" s="55"/>
      <c r="O314" s="12"/>
      <c r="P314" s="36" t="str">
        <f>IF(AND(ISNUMBER(H314),ISNUMBER(L314)),H314*L314,"")</f>
        <v/>
      </c>
      <c r="Q314" s="72" t="str">
        <f t="shared" ref="Q314" si="171">IF(ISNUMBER(P314),P314,"")</f>
        <v/>
      </c>
      <c r="R314" s="10"/>
    </row>
    <row r="315" spans="1:18" x14ac:dyDescent="0.2">
      <c r="A315" s="6"/>
      <c r="B315" s="152"/>
      <c r="C315" s="70" t="s">
        <v>48</v>
      </c>
      <c r="D315" s="55"/>
      <c r="E315" s="11"/>
      <c r="F315" s="11"/>
      <c r="G315" s="11"/>
      <c r="H315" s="56"/>
      <c r="I315" s="9"/>
      <c r="J315" s="124"/>
      <c r="K315" s="123"/>
      <c r="L315" s="122">
        <v>0.85</v>
      </c>
      <c r="M315" s="9"/>
      <c r="N315" s="55"/>
      <c r="O315" s="12"/>
      <c r="P315" s="36" t="str">
        <f t="shared" ref="P315:P329" si="172">IF(AND(ISNUMBER(H315),ISNUMBER(L315)),H315*L315,"")</f>
        <v/>
      </c>
      <c r="Q315" s="72" t="str">
        <f>IF(ISNUMBER(P315),P315,"")</f>
        <v/>
      </c>
      <c r="R315" s="10"/>
    </row>
    <row r="316" spans="1:18" x14ac:dyDescent="0.2">
      <c r="A316" s="6"/>
      <c r="B316" s="152"/>
      <c r="C316" s="70" t="s">
        <v>42</v>
      </c>
      <c r="D316" s="55"/>
      <c r="E316" s="11"/>
      <c r="F316" s="11"/>
      <c r="G316" s="11"/>
      <c r="H316" s="56"/>
      <c r="I316" s="9"/>
      <c r="J316" s="124"/>
      <c r="K316" s="123"/>
      <c r="L316" s="122">
        <v>1</v>
      </c>
      <c r="M316" s="9"/>
      <c r="N316" s="55"/>
      <c r="O316" s="12"/>
      <c r="P316" s="36" t="str">
        <f>IF(AND(ISNUMBER(H316),ISNUMBER(L316)),H316*L316,"")</f>
        <v/>
      </c>
      <c r="Q316" s="72" t="str">
        <f>IF(ISNUMBER(P316),P316,"")</f>
        <v/>
      </c>
      <c r="R316" s="10"/>
    </row>
    <row r="317" spans="1:18" x14ac:dyDescent="0.2">
      <c r="A317" s="6"/>
      <c r="B317" s="152"/>
      <c r="C317" s="68" t="s">
        <v>28</v>
      </c>
      <c r="D317" s="55"/>
      <c r="E317" s="11"/>
      <c r="F317" s="11"/>
      <c r="G317" s="11"/>
      <c r="H317" s="168">
        <f>IF((H318-H319)-(H61-H62)&gt;0,(H318-H319)-(H61-H62),0)</f>
        <v>0</v>
      </c>
      <c r="I317" s="9"/>
      <c r="J317" s="124"/>
      <c r="K317" s="126"/>
      <c r="L317" s="127">
        <v>1</v>
      </c>
      <c r="M317" s="9"/>
      <c r="N317" s="55"/>
      <c r="O317" s="11"/>
      <c r="P317" s="36">
        <f>IF(AND(ISNUMBER(H317),ISNUMBER(L317)),H317*L317,"")</f>
        <v>0</v>
      </c>
      <c r="Q317" s="72">
        <f>IF(ISNUMBER(P317),P317,"")</f>
        <v>0</v>
      </c>
      <c r="R317" s="10"/>
    </row>
    <row r="318" spans="1:18" x14ac:dyDescent="0.2">
      <c r="A318" s="6"/>
      <c r="B318" s="152"/>
      <c r="C318" s="69" t="s">
        <v>69</v>
      </c>
      <c r="D318" s="55"/>
      <c r="E318" s="11"/>
      <c r="F318" s="11"/>
      <c r="G318" s="11"/>
      <c r="H318" s="56"/>
      <c r="I318" s="9"/>
      <c r="J318" s="124"/>
      <c r="K318" s="126"/>
      <c r="L318" s="125"/>
      <c r="M318" s="9"/>
      <c r="N318" s="55"/>
      <c r="O318" s="12"/>
      <c r="P318" s="12"/>
      <c r="Q318" s="49"/>
      <c r="R318" s="10"/>
    </row>
    <row r="319" spans="1:18" x14ac:dyDescent="0.2">
      <c r="B319" s="152"/>
      <c r="C319" s="69" t="s">
        <v>70</v>
      </c>
      <c r="D319" s="55"/>
      <c r="E319" s="11"/>
      <c r="F319" s="11"/>
      <c r="G319" s="11"/>
      <c r="H319" s="56"/>
      <c r="I319" s="9"/>
      <c r="J319" s="124"/>
      <c r="K319" s="126"/>
      <c r="L319" s="125"/>
      <c r="M319" s="9"/>
      <c r="N319" s="55"/>
      <c r="O319" s="12"/>
      <c r="P319" s="12"/>
      <c r="Q319" s="49"/>
      <c r="R319" s="10"/>
    </row>
    <row r="320" spans="1:18" x14ac:dyDescent="0.2">
      <c r="B320" s="152"/>
      <c r="C320" s="69" t="s">
        <v>162</v>
      </c>
      <c r="D320" s="55"/>
      <c r="E320" s="15"/>
      <c r="F320" s="15"/>
      <c r="G320" s="15"/>
      <c r="H320" s="56"/>
      <c r="I320" s="9"/>
      <c r="J320" s="124"/>
      <c r="K320" s="126"/>
      <c r="L320" s="127">
        <v>0.85</v>
      </c>
      <c r="M320" s="9"/>
      <c r="N320" s="55"/>
      <c r="O320" s="12"/>
      <c r="P320" s="36" t="str">
        <f>IF(AND(ISNUMBER(H320),ISNUMBER(L320)),H320*L320,"")</f>
        <v/>
      </c>
      <c r="Q320" s="72" t="str">
        <f>IF(ISNUMBER(P320),P320,"")</f>
        <v/>
      </c>
      <c r="R320" s="10"/>
    </row>
    <row r="321" spans="1:18" x14ac:dyDescent="0.2">
      <c r="B321" s="152"/>
      <c r="C321" s="69" t="s">
        <v>163</v>
      </c>
      <c r="D321" s="55"/>
      <c r="E321" s="15"/>
      <c r="F321" s="15"/>
      <c r="G321" s="15"/>
      <c r="H321" s="56"/>
      <c r="I321" s="44"/>
      <c r="J321" s="124"/>
      <c r="K321" s="126"/>
      <c r="L321" s="176"/>
      <c r="M321" s="44"/>
      <c r="N321" s="55"/>
      <c r="O321" s="12"/>
      <c r="P321" s="174"/>
      <c r="Q321" s="176"/>
      <c r="R321" s="10"/>
    </row>
    <row r="322" spans="1:18" s="178" customFormat="1" x14ac:dyDescent="0.2">
      <c r="A322" s="193"/>
      <c r="B322" s="152"/>
      <c r="C322" s="69" t="s">
        <v>161</v>
      </c>
      <c r="D322" s="173"/>
      <c r="E322" s="174"/>
      <c r="F322" s="174"/>
      <c r="G322" s="174"/>
      <c r="H322" s="192"/>
      <c r="I322" s="180"/>
      <c r="J322" s="175"/>
      <c r="K322" s="174"/>
      <c r="L322" s="176"/>
      <c r="M322" s="180"/>
      <c r="N322" s="175"/>
      <c r="O322" s="174"/>
      <c r="P322" s="174"/>
      <c r="Q322" s="176"/>
      <c r="R322" s="177"/>
    </row>
    <row r="323" spans="1:18" x14ac:dyDescent="0.2">
      <c r="B323" s="164"/>
      <c r="C323" s="69" t="s">
        <v>164</v>
      </c>
      <c r="D323" s="173"/>
      <c r="E323" s="174"/>
      <c r="F323" s="174"/>
      <c r="G323" s="174"/>
      <c r="H323" s="56"/>
      <c r="I323" s="44"/>
      <c r="J323" s="55"/>
      <c r="K323" s="11"/>
      <c r="L323" s="58"/>
      <c r="M323" s="44"/>
      <c r="N323" s="55"/>
      <c r="O323" s="11"/>
      <c r="P323" s="11"/>
      <c r="Q323" s="58"/>
      <c r="R323" s="10"/>
    </row>
    <row r="324" spans="1:18" x14ac:dyDescent="0.2">
      <c r="B324" s="152"/>
      <c r="C324" s="68" t="s">
        <v>123</v>
      </c>
      <c r="D324" s="55"/>
      <c r="E324" s="15"/>
      <c r="F324" s="15"/>
      <c r="G324" s="15"/>
      <c r="H324" s="168">
        <f>H61*0.2</f>
        <v>0</v>
      </c>
      <c r="I324" s="9"/>
      <c r="J324" s="124"/>
      <c r="K324" s="126"/>
      <c r="L324" s="127">
        <v>1</v>
      </c>
      <c r="M324" s="9"/>
      <c r="N324" s="55"/>
      <c r="O324" s="12"/>
      <c r="P324" s="36">
        <f>IF(AND(ISNUMBER(H324),ISNUMBER(L324)),H324*L324,"")</f>
        <v>0</v>
      </c>
      <c r="Q324" s="72">
        <f>IF(ISNUMBER(P324),P324,"")</f>
        <v>0</v>
      </c>
      <c r="R324" s="10"/>
    </row>
    <row r="325" spans="1:18" x14ac:dyDescent="0.2">
      <c r="B325" s="152"/>
      <c r="C325" s="89" t="s">
        <v>124</v>
      </c>
      <c r="D325" s="55"/>
      <c r="E325" s="11"/>
      <c r="F325" s="11"/>
      <c r="G325" s="11"/>
      <c r="H325" s="58"/>
      <c r="I325" s="9"/>
      <c r="J325" s="124"/>
      <c r="K325" s="126"/>
      <c r="L325" s="125"/>
      <c r="M325" s="9"/>
      <c r="N325" s="55"/>
      <c r="O325" s="12"/>
      <c r="P325" s="12"/>
      <c r="Q325" s="49"/>
      <c r="R325" s="10"/>
    </row>
    <row r="326" spans="1:18" x14ac:dyDescent="0.2">
      <c r="B326" s="152"/>
      <c r="C326" s="69" t="s">
        <v>49</v>
      </c>
      <c r="D326" s="57"/>
      <c r="E326" s="30"/>
      <c r="F326" s="30"/>
      <c r="G326" s="30"/>
      <c r="H326" s="56"/>
      <c r="I326" s="9"/>
      <c r="J326" s="128">
        <v>1</v>
      </c>
      <c r="K326" s="129">
        <v>1</v>
      </c>
      <c r="L326" s="127">
        <v>1</v>
      </c>
      <c r="M326" s="9"/>
      <c r="N326" s="73" t="str">
        <f>IF(AND(ISNUMBER(D326),ISNUMBER(E326),ISNUMBER(J326)),SUM(D326:E326)*J326,"")</f>
        <v/>
      </c>
      <c r="O326" s="36" t="str">
        <f>IF(AND(ISNUMBER(F326),ISNUMBER(G326),ISNUMBER(K326)),SUM(F326:G326)*K326,"")</f>
        <v/>
      </c>
      <c r="P326" s="36" t="str">
        <f>IF(AND(ISNUMBER(H326),ISNUMBER(L326)),H326*L326,"")</f>
        <v/>
      </c>
      <c r="Q326" s="72" t="str">
        <f>IF(AND(ISNUMBER(N326),ISNUMBER(P326)),SUM(N326:P326),"")</f>
        <v/>
      </c>
      <c r="R326" s="10"/>
    </row>
    <row r="327" spans="1:18" x14ac:dyDescent="0.2">
      <c r="B327" s="152"/>
      <c r="C327" s="69" t="s">
        <v>50</v>
      </c>
      <c r="D327" s="57"/>
      <c r="E327" s="30"/>
      <c r="F327" s="30"/>
      <c r="G327" s="30"/>
      <c r="H327" s="56"/>
      <c r="I327" s="9"/>
      <c r="J327" s="128">
        <v>1</v>
      </c>
      <c r="K327" s="129">
        <v>1</v>
      </c>
      <c r="L327" s="127">
        <v>1</v>
      </c>
      <c r="M327" s="9"/>
      <c r="N327" s="73" t="str">
        <f>IF(AND(ISNUMBER(D327),ISNUMBER(E327),ISNUMBER(J327)),SUM(D327:E327)*J327,"")</f>
        <v/>
      </c>
      <c r="O327" s="36" t="str">
        <f t="shared" ref="O327:O329" si="173">IF(AND(ISNUMBER(F327),ISNUMBER(G327),ISNUMBER(K327)),SUM(F327:G327)*K327,"")</f>
        <v/>
      </c>
      <c r="P327" s="36" t="str">
        <f t="shared" si="172"/>
        <v/>
      </c>
      <c r="Q327" s="72" t="str">
        <f t="shared" ref="Q327:Q329" si="174">IF(AND(ISNUMBER(N327),ISNUMBER(P327)),SUM(N327:P327),"")</f>
        <v/>
      </c>
      <c r="R327" s="10"/>
    </row>
    <row r="328" spans="1:18" x14ac:dyDescent="0.2">
      <c r="B328" s="152"/>
      <c r="C328" s="69" t="s">
        <v>98</v>
      </c>
      <c r="D328" s="57"/>
      <c r="E328" s="30"/>
      <c r="F328" s="30"/>
      <c r="G328" s="30"/>
      <c r="H328" s="56"/>
      <c r="I328" s="9"/>
      <c r="J328" s="128">
        <v>1</v>
      </c>
      <c r="K328" s="129">
        <v>1</v>
      </c>
      <c r="L328" s="127">
        <v>1</v>
      </c>
      <c r="M328" s="9"/>
      <c r="N328" s="73" t="str">
        <f>IF(AND(ISNUMBER(D328),ISNUMBER(E328),ISNUMBER(J328)),SUM(D328:E328)*J328,"")</f>
        <v/>
      </c>
      <c r="O328" s="36" t="str">
        <f t="shared" si="173"/>
        <v/>
      </c>
      <c r="P328" s="36" t="str">
        <f t="shared" si="172"/>
        <v/>
      </c>
      <c r="Q328" s="72" t="str">
        <f t="shared" si="174"/>
        <v/>
      </c>
      <c r="R328" s="10"/>
    </row>
    <row r="329" spans="1:18" x14ac:dyDescent="0.2">
      <c r="B329" s="152"/>
      <c r="C329" s="69" t="s">
        <v>51</v>
      </c>
      <c r="D329" s="57"/>
      <c r="E329" s="30"/>
      <c r="F329" s="30"/>
      <c r="G329" s="30"/>
      <c r="H329" s="56"/>
      <c r="I329" s="9"/>
      <c r="J329" s="128">
        <v>1</v>
      </c>
      <c r="K329" s="129">
        <v>1</v>
      </c>
      <c r="L329" s="127">
        <v>1</v>
      </c>
      <c r="M329" s="9"/>
      <c r="N329" s="73" t="str">
        <f t="shared" ref="N329" si="175">IF(AND(ISNUMBER(D329),ISNUMBER(E329),ISNUMBER(J329)),SUM(D329:E329)*J329,"")</f>
        <v/>
      </c>
      <c r="O329" s="36" t="str">
        <f t="shared" si="173"/>
        <v/>
      </c>
      <c r="P329" s="36" t="str">
        <f t="shared" si="172"/>
        <v/>
      </c>
      <c r="Q329" s="72" t="str">
        <f t="shared" si="174"/>
        <v/>
      </c>
      <c r="R329" s="10"/>
    </row>
    <row r="330" spans="1:18" ht="14.25" x14ac:dyDescent="0.2">
      <c r="B330" s="152"/>
      <c r="C330" s="69" t="s">
        <v>66</v>
      </c>
      <c r="D330" s="80"/>
      <c r="E330" s="179"/>
      <c r="F330" s="32"/>
      <c r="G330" s="32"/>
      <c r="H330" s="56"/>
      <c r="I330" s="9"/>
      <c r="J330" s="128">
        <v>1</v>
      </c>
      <c r="K330" s="129">
        <v>1</v>
      </c>
      <c r="L330" s="127">
        <v>1</v>
      </c>
      <c r="M330" s="9"/>
      <c r="N330" s="73" t="str">
        <f t="shared" ref="N330:N335" si="176">IF(AND(ISNUMBER(D330),ISNUMBER(E330),ISNUMBER(J330)),SUM(D330:E330)*J330,"")</f>
        <v/>
      </c>
      <c r="O330" s="36" t="str">
        <f t="shared" ref="O330:O335" si="177">IF(AND(ISNUMBER(F330),ISNUMBER(G330),ISNUMBER(K330)),SUM(F330:G330)*K330,"")</f>
        <v/>
      </c>
      <c r="P330" s="36" t="str">
        <f t="shared" ref="P330:P335" si="178">IF(AND(ISNUMBER(H330),ISNUMBER(L330)),H330*L330,"")</f>
        <v/>
      </c>
      <c r="Q330" s="72" t="str">
        <f t="shared" ref="Q330:Q335" si="179">IF(AND(ISNUMBER(N330),ISNUMBER(P330)),SUM(N330:P330),"")</f>
        <v/>
      </c>
      <c r="R330" s="10"/>
    </row>
    <row r="331" spans="1:18" x14ac:dyDescent="0.2">
      <c r="B331" s="152"/>
      <c r="C331" s="69" t="s">
        <v>96</v>
      </c>
      <c r="D331" s="80"/>
      <c r="E331" s="32"/>
      <c r="F331" s="32"/>
      <c r="G331" s="32"/>
      <c r="H331" s="56"/>
      <c r="I331" s="9"/>
      <c r="J331" s="128">
        <v>1</v>
      </c>
      <c r="K331" s="129">
        <v>1</v>
      </c>
      <c r="L331" s="127">
        <v>1</v>
      </c>
      <c r="M331" s="9"/>
      <c r="N331" s="73" t="str">
        <f t="shared" si="176"/>
        <v/>
      </c>
      <c r="O331" s="36" t="str">
        <f t="shared" si="177"/>
        <v/>
      </c>
      <c r="P331" s="36" t="str">
        <f t="shared" si="178"/>
        <v/>
      </c>
      <c r="Q331" s="72" t="str">
        <f t="shared" si="179"/>
        <v/>
      </c>
      <c r="R331" s="10"/>
    </row>
    <row r="332" spans="1:18" x14ac:dyDescent="0.2">
      <c r="B332" s="152"/>
      <c r="C332" s="130" t="s">
        <v>99</v>
      </c>
      <c r="D332" s="80"/>
      <c r="E332" s="32"/>
      <c r="F332" s="32"/>
      <c r="G332" s="32"/>
      <c r="H332" s="81"/>
      <c r="I332" s="9"/>
      <c r="J332" s="128">
        <v>1</v>
      </c>
      <c r="K332" s="129">
        <v>1</v>
      </c>
      <c r="L332" s="127">
        <v>1</v>
      </c>
      <c r="M332" s="9"/>
      <c r="N332" s="73" t="str">
        <f t="shared" si="176"/>
        <v/>
      </c>
      <c r="O332" s="36" t="str">
        <f t="shared" si="177"/>
        <v/>
      </c>
      <c r="P332" s="36" t="str">
        <f t="shared" si="178"/>
        <v/>
      </c>
      <c r="Q332" s="72" t="str">
        <f t="shared" si="179"/>
        <v/>
      </c>
      <c r="R332" s="10"/>
    </row>
    <row r="333" spans="1:18" x14ac:dyDescent="0.2">
      <c r="B333" s="152"/>
      <c r="C333" s="130" t="s">
        <v>100</v>
      </c>
      <c r="D333" s="80"/>
      <c r="E333" s="32"/>
      <c r="F333" s="32"/>
      <c r="G333" s="32"/>
      <c r="H333" s="81"/>
      <c r="I333" s="9"/>
      <c r="J333" s="128">
        <v>1</v>
      </c>
      <c r="K333" s="129">
        <v>1</v>
      </c>
      <c r="L333" s="127">
        <v>1</v>
      </c>
      <c r="M333" s="9"/>
      <c r="N333" s="73" t="str">
        <f t="shared" si="176"/>
        <v/>
      </c>
      <c r="O333" s="36" t="str">
        <f t="shared" si="177"/>
        <v/>
      </c>
      <c r="P333" s="36" t="str">
        <f t="shared" si="178"/>
        <v/>
      </c>
      <c r="Q333" s="72" t="str">
        <f t="shared" si="179"/>
        <v/>
      </c>
      <c r="R333" s="10"/>
    </row>
    <row r="334" spans="1:18" x14ac:dyDescent="0.2">
      <c r="B334" s="152"/>
      <c r="C334" s="130" t="s">
        <v>104</v>
      </c>
      <c r="D334" s="80"/>
      <c r="E334" s="32"/>
      <c r="F334" s="32"/>
      <c r="G334" s="32"/>
      <c r="H334" s="81"/>
      <c r="I334" s="9"/>
      <c r="J334" s="128">
        <v>1</v>
      </c>
      <c r="K334" s="129">
        <v>1</v>
      </c>
      <c r="L334" s="127">
        <v>1</v>
      </c>
      <c r="M334" s="9"/>
      <c r="N334" s="73" t="str">
        <f t="shared" si="176"/>
        <v/>
      </c>
      <c r="O334" s="36" t="str">
        <f t="shared" si="177"/>
        <v/>
      </c>
      <c r="P334" s="36" t="str">
        <f t="shared" si="178"/>
        <v/>
      </c>
      <c r="Q334" s="72" t="str">
        <f t="shared" si="179"/>
        <v/>
      </c>
      <c r="R334" s="10"/>
    </row>
    <row r="335" spans="1:18" s="9" customFormat="1" x14ac:dyDescent="0.2">
      <c r="A335" s="44"/>
      <c r="B335" s="152"/>
      <c r="C335" s="114" t="s">
        <v>155</v>
      </c>
      <c r="D335" s="115"/>
      <c r="E335" s="116"/>
      <c r="F335" s="116"/>
      <c r="G335" s="116"/>
      <c r="H335" s="83"/>
      <c r="J335" s="131">
        <v>1</v>
      </c>
      <c r="K335" s="132">
        <v>1</v>
      </c>
      <c r="L335" s="133">
        <v>1</v>
      </c>
      <c r="N335" s="141" t="str">
        <f t="shared" si="176"/>
        <v/>
      </c>
      <c r="O335" s="142" t="str">
        <f t="shared" si="177"/>
        <v/>
      </c>
      <c r="P335" s="142" t="str">
        <f t="shared" si="178"/>
        <v/>
      </c>
      <c r="Q335" s="75" t="str">
        <f t="shared" si="179"/>
        <v/>
      </c>
      <c r="R335" s="10"/>
    </row>
    <row r="336" spans="1:18" x14ac:dyDescent="0.2">
      <c r="B336" s="8"/>
      <c r="C336" s="41"/>
      <c r="D336" s="42"/>
      <c r="E336" s="43"/>
      <c r="F336" s="43"/>
      <c r="G336" s="43"/>
      <c r="H336" s="43"/>
      <c r="I336" s="44"/>
      <c r="J336" s="43"/>
      <c r="K336" s="43"/>
      <c r="L336" s="43"/>
      <c r="M336" s="44"/>
      <c r="N336" s="43"/>
      <c r="O336" s="43"/>
      <c r="P336" s="43"/>
      <c r="Q336" s="43"/>
      <c r="R336" s="10"/>
    </row>
    <row r="337" spans="2:18" ht="15" x14ac:dyDescent="0.2">
      <c r="B337" s="45" t="s">
        <v>62</v>
      </c>
      <c r="C337" s="37"/>
      <c r="D337" s="38"/>
      <c r="E337" s="38"/>
      <c r="F337" s="39"/>
      <c r="G337" s="29"/>
      <c r="H337" s="29"/>
      <c r="I337" s="29"/>
      <c r="J337" s="29"/>
      <c r="K337" s="29"/>
      <c r="L337" s="29"/>
      <c r="M337" s="29"/>
      <c r="N337" s="29"/>
      <c r="O337" s="29"/>
      <c r="P337" s="29"/>
      <c r="Q337" s="29"/>
      <c r="R337" s="40"/>
    </row>
    <row r="338" spans="2:18" x14ac:dyDescent="0.2">
      <c r="B338" s="8"/>
      <c r="C338" s="9"/>
      <c r="D338" s="9"/>
      <c r="E338" s="9"/>
      <c r="F338" s="9"/>
      <c r="G338" s="9"/>
      <c r="H338" s="9"/>
      <c r="I338" s="9"/>
      <c r="J338" s="9"/>
      <c r="K338" s="9"/>
      <c r="L338" s="9"/>
      <c r="M338" s="9"/>
      <c r="N338" s="9"/>
      <c r="O338" s="9"/>
      <c r="P338" s="9"/>
      <c r="Q338" s="9"/>
      <c r="R338" s="10"/>
    </row>
    <row r="339" spans="2:18" ht="25.5" x14ac:dyDescent="0.2">
      <c r="B339" s="152"/>
      <c r="C339" s="105"/>
      <c r="D339" s="91" t="s">
        <v>6</v>
      </c>
      <c r="E339" s="9"/>
      <c r="F339" s="9"/>
      <c r="G339" s="9"/>
      <c r="H339" s="9"/>
      <c r="I339" s="9"/>
      <c r="J339" s="91" t="s">
        <v>40</v>
      </c>
      <c r="K339" s="9"/>
      <c r="L339" s="9"/>
      <c r="M339" s="9"/>
      <c r="N339" s="195"/>
      <c r="O339" s="196"/>
      <c r="P339" s="196"/>
      <c r="Q339" s="94" t="s">
        <v>41</v>
      </c>
      <c r="R339" s="10"/>
    </row>
    <row r="340" spans="2:18" x14ac:dyDescent="0.2">
      <c r="B340" s="152"/>
      <c r="C340" s="97" t="s">
        <v>29</v>
      </c>
      <c r="D340" s="48"/>
      <c r="E340" s="9"/>
      <c r="F340" s="9"/>
      <c r="G340" s="9"/>
      <c r="H340" s="9"/>
      <c r="I340" s="9"/>
      <c r="J340" s="109">
        <v>0.05</v>
      </c>
      <c r="K340" s="9"/>
      <c r="L340" s="9"/>
      <c r="M340" s="9"/>
      <c r="N340" s="53"/>
      <c r="O340" s="17"/>
      <c r="P340" s="17"/>
      <c r="Q340" s="71" t="str">
        <f>IF(AND(ISNUMBER(D340),ISNUMBER(J340)),SUM(D340)*J340,"")</f>
        <v/>
      </c>
      <c r="R340" s="10"/>
    </row>
    <row r="341" spans="2:18" x14ac:dyDescent="0.2">
      <c r="B341" s="152"/>
      <c r="C341" s="98" t="s">
        <v>30</v>
      </c>
      <c r="D341" s="106"/>
      <c r="E341" s="9"/>
      <c r="F341" s="9"/>
      <c r="G341" s="9"/>
      <c r="H341" s="9"/>
      <c r="I341" s="9"/>
      <c r="J341" s="110">
        <v>0.05</v>
      </c>
      <c r="K341" s="9"/>
      <c r="L341" s="9"/>
      <c r="M341" s="9"/>
      <c r="N341" s="55"/>
      <c r="O341" s="11"/>
      <c r="P341" s="11"/>
      <c r="Q341" s="72" t="str">
        <f>IF(AND(ISNUMBER(D341),ISNUMBER(J341)),SUM(D341)*J341,"")</f>
        <v/>
      </c>
      <c r="R341" s="10"/>
    </row>
    <row r="342" spans="2:18" x14ac:dyDescent="0.2">
      <c r="B342" s="152"/>
      <c r="C342" s="98" t="s">
        <v>53</v>
      </c>
      <c r="D342" s="106"/>
      <c r="E342" s="9"/>
      <c r="F342" s="9"/>
      <c r="G342" s="9"/>
      <c r="H342" s="9"/>
      <c r="I342" s="9"/>
      <c r="J342" s="110">
        <v>0</v>
      </c>
      <c r="K342" s="9"/>
      <c r="L342" s="9"/>
      <c r="M342" s="9"/>
      <c r="N342" s="55"/>
      <c r="O342" s="11"/>
      <c r="P342" s="11"/>
      <c r="Q342" s="72" t="str">
        <f t="shared" ref="Q342:Q349" si="180">IF(AND(ISNUMBER(D342),ISNUMBER(J342)),SUM(D342)*J342,"")</f>
        <v/>
      </c>
      <c r="R342" s="10"/>
    </row>
    <row r="343" spans="2:18" x14ac:dyDescent="0.2">
      <c r="B343" s="152"/>
      <c r="C343" s="98" t="s">
        <v>54</v>
      </c>
      <c r="D343" s="106"/>
      <c r="E343" s="9"/>
      <c r="F343" s="9"/>
      <c r="G343" s="9"/>
      <c r="H343" s="9"/>
      <c r="I343" s="9"/>
      <c r="J343" s="110">
        <v>0</v>
      </c>
      <c r="K343" s="9"/>
      <c r="L343" s="9"/>
      <c r="M343" s="9"/>
      <c r="N343" s="55"/>
      <c r="O343" s="11"/>
      <c r="P343" s="11"/>
      <c r="Q343" s="72" t="str">
        <f t="shared" si="180"/>
        <v/>
      </c>
      <c r="R343" s="10"/>
    </row>
    <row r="344" spans="2:18" x14ac:dyDescent="0.2">
      <c r="B344" s="152"/>
      <c r="C344" s="98" t="s">
        <v>14</v>
      </c>
      <c r="D344" s="106"/>
      <c r="E344" s="9"/>
      <c r="F344" s="9"/>
      <c r="G344" s="9"/>
      <c r="H344" s="9"/>
      <c r="I344" s="9"/>
      <c r="J344" s="110">
        <v>0</v>
      </c>
      <c r="K344" s="9"/>
      <c r="L344" s="9"/>
      <c r="M344" s="9"/>
      <c r="N344" s="55"/>
      <c r="O344" s="11"/>
      <c r="P344" s="11"/>
      <c r="Q344" s="72" t="str">
        <f>IF(AND(ISNUMBER(D344),ISNUMBER(J344)),SUM(D344)*J344,"")</f>
        <v/>
      </c>
      <c r="R344" s="10"/>
    </row>
    <row r="345" spans="2:18" x14ac:dyDescent="0.2">
      <c r="B345" s="152"/>
      <c r="C345" s="98" t="s">
        <v>15</v>
      </c>
      <c r="D345" s="106"/>
      <c r="E345" s="9"/>
      <c r="F345" s="9"/>
      <c r="G345" s="9"/>
      <c r="H345" s="9"/>
      <c r="I345" s="9"/>
      <c r="J345" s="110">
        <v>0</v>
      </c>
      <c r="K345" s="9"/>
      <c r="L345" s="9"/>
      <c r="M345" s="9"/>
      <c r="N345" s="55"/>
      <c r="O345" s="11"/>
      <c r="P345" s="11"/>
      <c r="Q345" s="72" t="str">
        <f t="shared" si="180"/>
        <v/>
      </c>
      <c r="R345" s="10"/>
    </row>
    <row r="346" spans="2:18" x14ac:dyDescent="0.2">
      <c r="B346" s="152"/>
      <c r="C346" s="98" t="s">
        <v>11</v>
      </c>
      <c r="D346" s="49"/>
      <c r="E346" s="9"/>
      <c r="F346" s="9"/>
      <c r="G346" s="9"/>
      <c r="H346" s="9"/>
      <c r="I346" s="9"/>
      <c r="J346" s="111"/>
      <c r="K346" s="9"/>
      <c r="L346" s="9"/>
      <c r="M346" s="9"/>
      <c r="N346" s="55"/>
      <c r="O346" s="11"/>
      <c r="P346" s="11"/>
      <c r="Q346" s="58"/>
      <c r="R346" s="10"/>
    </row>
    <row r="347" spans="2:18" x14ac:dyDescent="0.2">
      <c r="B347" s="152"/>
      <c r="C347" s="99" t="s">
        <v>125</v>
      </c>
      <c r="D347" s="106"/>
      <c r="E347" s="9"/>
      <c r="F347" s="9"/>
      <c r="G347" s="9"/>
      <c r="H347" s="9"/>
      <c r="I347" s="9"/>
      <c r="J347" s="110">
        <v>0</v>
      </c>
      <c r="K347" s="9"/>
      <c r="L347" s="9"/>
      <c r="M347" s="9"/>
      <c r="N347" s="55"/>
      <c r="O347" s="11"/>
      <c r="P347" s="11"/>
      <c r="Q347" s="72" t="str">
        <f t="shared" si="180"/>
        <v/>
      </c>
      <c r="R347" s="10"/>
    </row>
    <row r="348" spans="2:18" x14ac:dyDescent="0.2">
      <c r="B348" s="152"/>
      <c r="C348" s="99" t="s">
        <v>0</v>
      </c>
      <c r="D348" s="106"/>
      <c r="E348" s="9"/>
      <c r="F348" s="9"/>
      <c r="G348" s="9"/>
      <c r="H348" s="9"/>
      <c r="I348" s="9"/>
      <c r="J348" s="110">
        <v>0</v>
      </c>
      <c r="K348" s="9"/>
      <c r="L348" s="9"/>
      <c r="M348" s="9"/>
      <c r="N348" s="55"/>
      <c r="O348" s="11"/>
      <c r="P348" s="11"/>
      <c r="Q348" s="72" t="str">
        <f t="shared" si="180"/>
        <v/>
      </c>
      <c r="R348" s="10"/>
    </row>
    <row r="349" spans="2:18" x14ac:dyDescent="0.2">
      <c r="B349" s="152"/>
      <c r="C349" s="99" t="s">
        <v>12</v>
      </c>
      <c r="D349" s="106"/>
      <c r="E349" s="9"/>
      <c r="F349" s="9"/>
      <c r="G349" s="9"/>
      <c r="H349" s="9"/>
      <c r="I349" s="9"/>
      <c r="J349" s="110">
        <v>0</v>
      </c>
      <c r="K349" s="9"/>
      <c r="L349" s="9"/>
      <c r="M349" s="9"/>
      <c r="N349" s="55"/>
      <c r="O349" s="11"/>
      <c r="P349" s="11"/>
      <c r="Q349" s="72" t="str">
        <f t="shared" si="180"/>
        <v/>
      </c>
      <c r="R349" s="10"/>
    </row>
    <row r="350" spans="2:18" x14ac:dyDescent="0.2">
      <c r="B350" s="152"/>
      <c r="C350" s="99" t="s">
        <v>1</v>
      </c>
      <c r="D350" s="106"/>
      <c r="E350" s="9"/>
      <c r="F350" s="9"/>
      <c r="G350" s="9"/>
      <c r="H350" s="9"/>
      <c r="I350" s="9"/>
      <c r="J350" s="110">
        <v>0</v>
      </c>
      <c r="K350" s="9"/>
      <c r="L350" s="9"/>
      <c r="M350" s="9"/>
      <c r="N350" s="55"/>
      <c r="O350" s="11"/>
      <c r="P350" s="11"/>
      <c r="Q350" s="72" t="str">
        <f>IF(AND(ISNUMBER(D350),ISNUMBER(J350)),SUM(D350)*J350,"")</f>
        <v/>
      </c>
      <c r="R350" s="10"/>
    </row>
    <row r="351" spans="2:18" x14ac:dyDescent="0.2">
      <c r="B351" s="152"/>
      <c r="C351" s="107" t="s">
        <v>4</v>
      </c>
      <c r="D351" s="108"/>
      <c r="E351" s="9"/>
      <c r="F351" s="9"/>
      <c r="G351" s="9"/>
      <c r="H351" s="9"/>
      <c r="I351" s="9"/>
      <c r="J351" s="112">
        <v>0</v>
      </c>
      <c r="K351" s="9"/>
      <c r="L351" s="9"/>
      <c r="M351" s="9"/>
      <c r="N351" s="82"/>
      <c r="O351" s="23"/>
      <c r="P351" s="23"/>
      <c r="Q351" s="75" t="str">
        <f>IF(AND(ISNUMBER(D351),ISNUMBER(J351)),SUM(D351)*J351,"")</f>
        <v/>
      </c>
      <c r="R351" s="10"/>
    </row>
    <row r="352" spans="2:18" x14ac:dyDescent="0.2">
      <c r="B352" s="8"/>
      <c r="C352" s="66"/>
      <c r="D352" s="113"/>
      <c r="E352" s="9"/>
      <c r="F352" s="9"/>
      <c r="G352" s="9"/>
      <c r="H352" s="9"/>
      <c r="I352" s="9"/>
      <c r="J352" s="93"/>
      <c r="K352" s="9"/>
      <c r="L352" s="9"/>
      <c r="M352" s="9"/>
      <c r="N352" s="95" t="s">
        <v>31</v>
      </c>
      <c r="O352" s="25"/>
      <c r="P352" s="26"/>
      <c r="Q352" s="77">
        <f>SUM(Q82:Q351)</f>
        <v>0</v>
      </c>
      <c r="R352" s="10"/>
    </row>
    <row r="353" spans="1:18" s="7" customFormat="1" x14ac:dyDescent="0.2">
      <c r="A353" s="136"/>
      <c r="B353" s="8"/>
      <c r="C353" s="9"/>
      <c r="D353" s="9"/>
      <c r="E353" s="9"/>
      <c r="F353" s="9"/>
      <c r="G353" s="9"/>
      <c r="H353" s="9"/>
      <c r="I353" s="9"/>
      <c r="J353" s="9"/>
      <c r="K353" s="9"/>
      <c r="L353" s="9"/>
      <c r="M353" s="9"/>
      <c r="N353" s="9"/>
      <c r="O353" s="9"/>
      <c r="P353" s="9"/>
      <c r="Q353" s="9"/>
      <c r="R353" s="10"/>
    </row>
    <row r="354" spans="1:18" ht="15" x14ac:dyDescent="0.2">
      <c r="A354" s="6"/>
      <c r="B354" s="45" t="s">
        <v>60</v>
      </c>
      <c r="C354" s="29"/>
      <c r="D354" s="29"/>
      <c r="E354" s="29"/>
      <c r="F354" s="29"/>
      <c r="G354" s="29"/>
      <c r="H354" s="29"/>
      <c r="I354" s="29"/>
      <c r="J354" s="29"/>
      <c r="K354" s="29"/>
      <c r="L354" s="29"/>
      <c r="M354" s="4"/>
      <c r="N354" s="4"/>
      <c r="O354" s="4"/>
      <c r="P354" s="4"/>
      <c r="Q354" s="4"/>
      <c r="R354" s="5"/>
    </row>
    <row r="355" spans="1:18" x14ac:dyDescent="0.2">
      <c r="A355" s="6"/>
      <c r="B355" s="8"/>
      <c r="C355" s="9"/>
      <c r="D355" s="9"/>
      <c r="E355" s="9"/>
      <c r="F355" s="9"/>
      <c r="G355" s="9"/>
      <c r="H355" s="9"/>
      <c r="I355" s="9"/>
      <c r="J355" s="9"/>
      <c r="K355" s="9"/>
      <c r="L355" s="9"/>
      <c r="M355" s="9"/>
      <c r="N355" s="9"/>
      <c r="O355" s="9"/>
      <c r="P355" s="9"/>
      <c r="Q355" s="9"/>
      <c r="R355" s="10"/>
    </row>
    <row r="356" spans="1:18" x14ac:dyDescent="0.2">
      <c r="A356" s="6"/>
      <c r="B356" s="8"/>
      <c r="C356" s="9"/>
      <c r="D356" s="9"/>
      <c r="E356" s="9"/>
      <c r="F356" s="9"/>
      <c r="G356" s="9"/>
      <c r="H356" s="9"/>
      <c r="I356" s="9"/>
      <c r="J356" s="9"/>
      <c r="K356" s="9"/>
      <c r="L356" s="9"/>
      <c r="M356" s="9"/>
      <c r="N356" s="76" t="s">
        <v>32</v>
      </c>
      <c r="O356" s="20"/>
      <c r="P356" s="27"/>
      <c r="Q356" s="96" t="str">
        <f>IF(AND(ISNUMBER(Q352),ISNUMBER(Q75)),IF(Q352&gt;0,Q75/Q352,""),"")</f>
        <v/>
      </c>
      <c r="R356" s="10"/>
    </row>
    <row r="357" spans="1:18" x14ac:dyDescent="0.2">
      <c r="A357" s="6"/>
      <c r="B357" s="46"/>
      <c r="C357" s="24"/>
      <c r="D357" s="24"/>
      <c r="E357" s="24"/>
      <c r="F357" s="24"/>
      <c r="G357" s="24"/>
      <c r="H357" s="24"/>
      <c r="I357" s="24"/>
      <c r="J357" s="24"/>
      <c r="K357" s="24"/>
      <c r="L357" s="24"/>
      <c r="M357" s="24"/>
      <c r="N357" s="24"/>
      <c r="O357" s="24"/>
      <c r="P357" s="24"/>
      <c r="Q357" s="24"/>
      <c r="R357" s="47"/>
    </row>
  </sheetData>
  <mergeCells count="9">
    <mergeCell ref="N339:P339"/>
    <mergeCell ref="D20:H20"/>
    <mergeCell ref="J20:L20"/>
    <mergeCell ref="N20:Q20"/>
    <mergeCell ref="C80:C81"/>
    <mergeCell ref="D80:H80"/>
    <mergeCell ref="J80:L80"/>
    <mergeCell ref="N80:Q80"/>
    <mergeCell ref="C20:C21"/>
  </mergeCells>
  <phoneticPr fontId="7" type="noConversion"/>
  <conditionalFormatting sqref="D336">
    <cfRule type="cellIs" dxfId="3" priority="5" stopIfTrue="1" operator="equal">
      <formula>"Fail"</formula>
    </cfRule>
    <cfRule type="cellIs" dxfId="2" priority="6" stopIfTrue="1" operator="equal">
      <formula>"Pass"</formula>
    </cfRule>
  </conditionalFormatting>
  <pageMargins left="0.78740157480314965" right="0.78740157480314965" top="0.98425196850393704" bottom="0.98425196850393704" header="0.51181102362204722" footer="0.51181102362204722"/>
  <pageSetup paperSize="9" scale="46" fitToHeight="4" orientation="landscape" r:id="rId1"/>
  <headerFooter alignWithMargins="0">
    <oddFooter>&amp;L&amp;14&amp;D&amp;R&amp;14Page &amp;P of &amp;N</oddFooter>
  </headerFooter>
  <rowBreaks count="5" manualBreakCount="5">
    <brk id="75" max="17" man="1"/>
    <brk id="136" max="17" man="1"/>
    <brk id="206" max="17" man="1"/>
    <brk id="276" max="17" man="1"/>
    <brk id="335" max="17" man="1"/>
  </rowBreaks>
  <ignoredErrors>
    <ignoredError sqref="J340:Q341 D82:Q82 I22:P22 D39:P41 Q40:Q41 D329:I329 D317:G317 E24:P24 E83:Q83 J352:P352 J346:Q346 K342:Q345 K347:Q351 D23:P23 D25:P25 D207:Q207 D52:Q52 D60:G60 I60:O60 I317:O317 D69:Q69 D326:I326 D187:Q191 D84:Q84 D247:Q247 H239:I245 H246:I246 H237:Q237 L239:Q239 L246:M246 M329:Q329 M326 M327 D327:I327 D227:Q231 F218:I226 K219:Q220 K218:N218 P218:Q218 F54:Q57 D35:P37 I34:P34 D31:P33 I30:P30 D27:P29 I26:P26 D251:Q251 D250:O250 D279:Q281 D278:O278 D293:Q297 D290:N290 Q290 D299:Q300 D298:O298 D303:Q303 D301:O301 Q301 D306:Q310 D304:O304 Q304 D316:O316 D209:Q210 D208:M208 P208:Q208 D213:Q214 D211:M211 O211:Q211 D216:Q217 D215:M215 O215:Q215 K223:Q226 K221:M221 P221 D315:P315 D314:O314 Q314 I238 L238:M238 L243:P243 L240:M241 L245:M245 L244:M244 D249:Q249 D248:P248 D256:Q257 D255:O255 D259:Q260 D258:P258 D263:Q271 D261:P261 D291:P291 D305:P305 D313:Q313 D311:P311 O327:Q327 M242 D262:I262 L262:Q262 D193:Q196 D192:I192 L192:Q192 D212:I212 L212:Q212 L222:Q222 D233:Q236 D232:I232 L232:Q232 D253:Q254 D252:K252 M252:Q252 D273:Q277 D272:I272 M272:Q272 D283:Q289 D282:K282 M282:Q282 D292:I292 M292:Q292 D302:K302 M302:Q302 D312:K312 M312:Q312"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R591"/>
  <sheetViews>
    <sheetView showGridLines="0" view="pageBreakPreview" topLeftCell="A248" zoomScale="75" zoomScaleNormal="70" zoomScaleSheetLayoutView="75" workbookViewId="0">
      <selection activeCell="K302" sqref="K302"/>
    </sheetView>
  </sheetViews>
  <sheetFormatPr baseColWidth="10" defaultColWidth="9.140625" defaultRowHeight="12.75" x14ac:dyDescent="0.2"/>
  <cols>
    <col min="1" max="1" width="2.28515625" style="135" customWidth="1"/>
    <col min="2" max="2" width="2.7109375" style="6" customWidth="1"/>
    <col min="3" max="3" width="95.28515625" style="6" customWidth="1"/>
    <col min="4" max="8" width="16.28515625" style="6" customWidth="1"/>
    <col min="9" max="9" width="1.7109375" style="6" customWidth="1"/>
    <col min="10" max="12" width="8.7109375" style="6" customWidth="1"/>
    <col min="13" max="13" width="1.7109375" style="6" customWidth="1"/>
    <col min="14" max="17" width="15.28515625" style="6" customWidth="1"/>
    <col min="18" max="18" width="1.7109375" style="6" customWidth="1"/>
    <col min="19" max="16384" width="9.140625" style="6"/>
  </cols>
  <sheetData>
    <row r="1" spans="5:5" ht="18" x14ac:dyDescent="0.25">
      <c r="E1" s="1" t="s">
        <v>57</v>
      </c>
    </row>
    <row r="2" spans="5:5" ht="18" x14ac:dyDescent="0.2">
      <c r="E2" s="2" t="s">
        <v>55</v>
      </c>
    </row>
    <row r="3" spans="5:5" x14ac:dyDescent="0.2">
      <c r="E3" s="3" t="s">
        <v>56</v>
      </c>
    </row>
    <row r="4" spans="5:5" x14ac:dyDescent="0.2">
      <c r="E4" s="3"/>
    </row>
    <row r="5" spans="5:5" x14ac:dyDescent="0.2">
      <c r="E5" s="3"/>
    </row>
    <row r="6" spans="5:5" x14ac:dyDescent="0.2">
      <c r="E6" s="3"/>
    </row>
    <row r="7" spans="5:5" x14ac:dyDescent="0.2">
      <c r="E7" s="3"/>
    </row>
    <row r="8" spans="5:5" x14ac:dyDescent="0.2">
      <c r="E8" s="3"/>
    </row>
    <row r="9" spans="5:5" x14ac:dyDescent="0.2">
      <c r="E9" s="3"/>
    </row>
    <row r="10" spans="5:5" x14ac:dyDescent="0.2">
      <c r="E10" s="3"/>
    </row>
    <row r="11" spans="5:5" x14ac:dyDescent="0.2">
      <c r="E11" s="3"/>
    </row>
    <row r="12" spans="5:5" x14ac:dyDescent="0.2">
      <c r="E12" s="3"/>
    </row>
    <row r="13" spans="5:5" x14ac:dyDescent="0.2">
      <c r="E13" s="3"/>
    </row>
    <row r="14" spans="5:5" x14ac:dyDescent="0.2">
      <c r="E14" s="3"/>
    </row>
    <row r="15" spans="5:5" x14ac:dyDescent="0.2">
      <c r="E15" s="3"/>
    </row>
    <row r="17" spans="1:18" x14ac:dyDescent="0.2">
      <c r="A17" s="44"/>
      <c r="B17" s="28"/>
      <c r="C17" s="28"/>
      <c r="D17" s="28"/>
      <c r="E17" s="28"/>
      <c r="F17" s="28"/>
      <c r="G17" s="28"/>
      <c r="H17" s="28"/>
      <c r="I17" s="28"/>
      <c r="J17" s="9"/>
      <c r="K17" s="9"/>
      <c r="L17" s="9"/>
      <c r="M17" s="9"/>
      <c r="N17" s="9"/>
      <c r="O17" s="9"/>
      <c r="P17" s="9"/>
      <c r="Q17" s="9"/>
      <c r="R17" s="9"/>
    </row>
    <row r="18" spans="1:18" s="7" customFormat="1" ht="15" x14ac:dyDescent="0.2">
      <c r="A18" s="136"/>
      <c r="B18" s="45" t="s">
        <v>58</v>
      </c>
      <c r="C18" s="29"/>
      <c r="D18" s="29"/>
      <c r="E18" s="29"/>
      <c r="F18" s="29"/>
      <c r="G18" s="29"/>
      <c r="H18" s="29"/>
      <c r="I18" s="29"/>
      <c r="J18" s="29"/>
      <c r="K18" s="29"/>
      <c r="L18" s="29"/>
      <c r="M18" s="4"/>
      <c r="N18" s="4"/>
      <c r="O18" s="4"/>
      <c r="P18" s="4"/>
      <c r="Q18" s="4"/>
      <c r="R18" s="5"/>
    </row>
    <row r="19" spans="1:18" x14ac:dyDescent="0.2">
      <c r="B19" s="8"/>
      <c r="C19" s="9"/>
      <c r="D19" s="9"/>
      <c r="E19" s="9"/>
      <c r="F19" s="9"/>
      <c r="G19" s="9"/>
      <c r="H19" s="9"/>
      <c r="I19" s="9"/>
      <c r="J19" s="9"/>
      <c r="K19" s="9"/>
      <c r="L19" s="9"/>
      <c r="M19" s="9"/>
      <c r="N19" s="9"/>
      <c r="O19" s="9"/>
      <c r="P19" s="9"/>
      <c r="Q19" s="9"/>
      <c r="R19" s="10"/>
    </row>
    <row r="20" spans="1:18" x14ac:dyDescent="0.2">
      <c r="B20" s="164"/>
      <c r="C20" s="206"/>
      <c r="D20" s="197" t="s">
        <v>6</v>
      </c>
      <c r="E20" s="198"/>
      <c r="F20" s="198"/>
      <c r="G20" s="198"/>
      <c r="H20" s="199"/>
      <c r="I20" s="9"/>
      <c r="J20" s="200" t="s">
        <v>34</v>
      </c>
      <c r="K20" s="201"/>
      <c r="L20" s="202"/>
      <c r="M20" s="9"/>
      <c r="N20" s="203" t="s">
        <v>35</v>
      </c>
      <c r="O20" s="204"/>
      <c r="P20" s="204"/>
      <c r="Q20" s="205"/>
      <c r="R20" s="10"/>
    </row>
    <row r="21" spans="1:18" ht="51.75" thickBot="1" x14ac:dyDescent="0.25">
      <c r="B21" s="164"/>
      <c r="C21" s="207"/>
      <c r="D21" s="51" t="s">
        <v>3</v>
      </c>
      <c r="E21" s="33" t="s">
        <v>7</v>
      </c>
      <c r="F21" s="33" t="s">
        <v>8</v>
      </c>
      <c r="G21" s="33" t="s">
        <v>9</v>
      </c>
      <c r="H21" s="52" t="s">
        <v>10</v>
      </c>
      <c r="I21" s="9"/>
      <c r="J21" s="51" t="s">
        <v>36</v>
      </c>
      <c r="K21" s="33" t="s">
        <v>45</v>
      </c>
      <c r="L21" s="52" t="s">
        <v>37</v>
      </c>
      <c r="M21" s="9"/>
      <c r="N21" s="51" t="s">
        <v>36</v>
      </c>
      <c r="O21" s="33" t="s">
        <v>45</v>
      </c>
      <c r="P21" s="33" t="s">
        <v>37</v>
      </c>
      <c r="Q21" s="52" t="s">
        <v>21</v>
      </c>
      <c r="R21" s="10"/>
    </row>
    <row r="22" spans="1:18" ht="25.5" x14ac:dyDescent="0.2">
      <c r="B22" s="164"/>
      <c r="C22" s="86" t="s">
        <v>93</v>
      </c>
      <c r="D22" s="53"/>
      <c r="E22" s="17"/>
      <c r="F22" s="17"/>
      <c r="G22" s="17"/>
      <c r="H22" s="54"/>
      <c r="I22" s="9"/>
      <c r="J22" s="53"/>
      <c r="K22" s="17"/>
      <c r="L22" s="62">
        <v>1</v>
      </c>
      <c r="M22" s="9"/>
      <c r="N22" s="53"/>
      <c r="O22" s="17"/>
      <c r="P22" s="34" t="str">
        <f>IF(AND(ISNUMBER(H22),ISNUMBER(L22)),SUM(H22)*L22,"")</f>
        <v/>
      </c>
      <c r="Q22" s="71" t="str">
        <f>IF(ISNUMBER(P22),SUM(P22),"")</f>
        <v/>
      </c>
      <c r="R22" s="10"/>
    </row>
    <row r="23" spans="1:18" x14ac:dyDescent="0.2">
      <c r="B23" s="164"/>
      <c r="C23" s="68" t="s">
        <v>52</v>
      </c>
      <c r="D23" s="55"/>
      <c r="E23" s="11"/>
      <c r="F23" s="11"/>
      <c r="G23" s="11"/>
      <c r="H23" s="56"/>
      <c r="I23" s="9"/>
      <c r="J23" s="55"/>
      <c r="K23" s="11"/>
      <c r="L23" s="63">
        <v>1</v>
      </c>
      <c r="M23" s="9"/>
      <c r="N23" s="55"/>
      <c r="O23" s="11"/>
      <c r="P23" s="35" t="str">
        <f>IF(AND(ISNUMBER(H23),ISNUMBER(L23)),SUM(H23)*L23,"")</f>
        <v/>
      </c>
      <c r="Q23" s="72" t="str">
        <f>IF(ISNUMBER(P23),SUM(P23),"")</f>
        <v/>
      </c>
      <c r="R23" s="10"/>
    </row>
    <row r="24" spans="1:18" ht="25.5" x14ac:dyDescent="0.2">
      <c r="B24" s="164"/>
      <c r="C24" s="68" t="s">
        <v>129</v>
      </c>
      <c r="D24" s="147"/>
      <c r="E24" s="148"/>
      <c r="F24" s="148"/>
      <c r="G24" s="148"/>
      <c r="H24" s="149"/>
      <c r="I24" s="9"/>
      <c r="J24" s="144"/>
      <c r="K24" s="145"/>
      <c r="L24" s="146"/>
      <c r="M24" s="9"/>
      <c r="N24" s="55"/>
      <c r="O24" s="11"/>
      <c r="P24" s="11"/>
      <c r="Q24" s="58"/>
      <c r="R24" s="10"/>
    </row>
    <row r="25" spans="1:18" x14ac:dyDescent="0.2">
      <c r="B25" s="164"/>
      <c r="C25" s="69" t="s">
        <v>80</v>
      </c>
      <c r="D25" s="57"/>
      <c r="E25" s="31"/>
      <c r="F25" s="31"/>
      <c r="G25" s="31"/>
      <c r="H25" s="56"/>
      <c r="I25" s="9"/>
      <c r="J25" s="64">
        <v>0.95</v>
      </c>
      <c r="K25" s="14">
        <v>0.95</v>
      </c>
      <c r="L25" s="63">
        <v>1</v>
      </c>
      <c r="M25" s="9"/>
      <c r="N25" s="73" t="str">
        <f t="shared" ref="N25:N26" si="0">IF(AND(ISNUMBER(D25),ISNUMBER(E25),ISNUMBER(J25)),SUM(D25:E25)*J25,"")</f>
        <v/>
      </c>
      <c r="O25" s="35" t="str">
        <f t="shared" ref="O25:O26" si="1">IF(AND(ISNUMBER(F25),ISNUMBER(G25),ISNUMBER(K25)),SUM(F25:G25)*K25,"")</f>
        <v/>
      </c>
      <c r="P25" s="35" t="str">
        <f t="shared" ref="P25:P26" si="2">IF(AND(ISNUMBER(H25),ISNUMBER(L25)),SUM(H25)*L25,"")</f>
        <v/>
      </c>
      <c r="Q25" s="72" t="str">
        <f>IF(AND(ISNUMBER(N25),ISNUMBER(P25)),SUM(N25:P25),"")</f>
        <v/>
      </c>
      <c r="R25" s="10"/>
    </row>
    <row r="26" spans="1:18" x14ac:dyDescent="0.2">
      <c r="B26" s="164"/>
      <c r="C26" s="69" t="s">
        <v>81</v>
      </c>
      <c r="D26" s="57"/>
      <c r="E26" s="31"/>
      <c r="F26" s="31"/>
      <c r="G26" s="31"/>
      <c r="H26" s="56"/>
      <c r="I26" s="9"/>
      <c r="J26" s="64">
        <v>0.95</v>
      </c>
      <c r="K26" s="14">
        <v>0.95</v>
      </c>
      <c r="L26" s="63">
        <v>1</v>
      </c>
      <c r="M26" s="9"/>
      <c r="N26" s="73" t="str">
        <f t="shared" si="0"/>
        <v/>
      </c>
      <c r="O26" s="35" t="str">
        <f t="shared" si="1"/>
        <v/>
      </c>
      <c r="P26" s="35" t="str">
        <f t="shared" si="2"/>
        <v/>
      </c>
      <c r="Q26" s="72" t="str">
        <f>IF(AND(ISNUMBER(N26),ISNUMBER(P26)),SUM(N26:P26),"")</f>
        <v/>
      </c>
      <c r="R26" s="10"/>
    </row>
    <row r="27" spans="1:18" ht="25.5" x14ac:dyDescent="0.2">
      <c r="B27" s="164"/>
      <c r="C27" s="68" t="s">
        <v>130</v>
      </c>
      <c r="D27" s="147"/>
      <c r="E27" s="148"/>
      <c r="F27" s="148"/>
      <c r="G27" s="148"/>
      <c r="H27" s="149"/>
      <c r="I27" s="9"/>
      <c r="J27" s="144"/>
      <c r="K27" s="145"/>
      <c r="L27" s="146"/>
      <c r="M27" s="9"/>
      <c r="N27" s="55"/>
      <c r="O27" s="11"/>
      <c r="P27" s="11"/>
      <c r="Q27" s="58"/>
      <c r="R27" s="10"/>
    </row>
    <row r="28" spans="1:18" x14ac:dyDescent="0.2">
      <c r="B28" s="164"/>
      <c r="C28" s="69" t="s">
        <v>80</v>
      </c>
      <c r="D28" s="57"/>
      <c r="E28" s="31"/>
      <c r="F28" s="31"/>
      <c r="G28" s="31"/>
      <c r="H28" s="56"/>
      <c r="I28" s="9"/>
      <c r="J28" s="64">
        <v>0.9</v>
      </c>
      <c r="K28" s="14">
        <v>0.9</v>
      </c>
      <c r="L28" s="63">
        <v>1</v>
      </c>
      <c r="M28" s="9"/>
      <c r="N28" s="73" t="str">
        <f t="shared" ref="N28:N29" si="3">IF(AND(ISNUMBER(D28),ISNUMBER(E28),ISNUMBER(J28)),SUM(D28:E28)*J28,"")</f>
        <v/>
      </c>
      <c r="O28" s="35" t="str">
        <f t="shared" ref="O28:O29" si="4">IF(AND(ISNUMBER(F28),ISNUMBER(G28),ISNUMBER(K28)),SUM(F28:G28)*K28,"")</f>
        <v/>
      </c>
      <c r="P28" s="35" t="str">
        <f t="shared" ref="P28:P29" si="5">IF(AND(ISNUMBER(H28),ISNUMBER(L28)),SUM(H28)*L28,"")</f>
        <v/>
      </c>
      <c r="Q28" s="72" t="str">
        <f>IF(AND(ISNUMBER(N28),ISNUMBER(P28)),SUM(N28:P28),"")</f>
        <v/>
      </c>
      <c r="R28" s="10"/>
    </row>
    <row r="29" spans="1:18" x14ac:dyDescent="0.2">
      <c r="A29" s="6"/>
      <c r="B29" s="164"/>
      <c r="C29" s="69" t="s">
        <v>81</v>
      </c>
      <c r="D29" s="57"/>
      <c r="E29" s="31"/>
      <c r="F29" s="31"/>
      <c r="G29" s="31"/>
      <c r="H29" s="56"/>
      <c r="I29" s="9"/>
      <c r="J29" s="64">
        <v>0.9</v>
      </c>
      <c r="K29" s="14">
        <v>0.9</v>
      </c>
      <c r="L29" s="63">
        <v>1</v>
      </c>
      <c r="M29" s="9"/>
      <c r="N29" s="73" t="str">
        <f t="shared" si="3"/>
        <v/>
      </c>
      <c r="O29" s="35" t="str">
        <f t="shared" si="4"/>
        <v/>
      </c>
      <c r="P29" s="35" t="str">
        <f t="shared" si="5"/>
        <v/>
      </c>
      <c r="Q29" s="72" t="str">
        <f>IF(AND(ISNUMBER(N29),ISNUMBER(P29)),SUM(N29:P29),"")</f>
        <v/>
      </c>
      <c r="R29" s="10"/>
    </row>
    <row r="30" spans="1:18" x14ac:dyDescent="0.2">
      <c r="A30" s="6"/>
      <c r="B30" s="164"/>
      <c r="C30" s="68" t="s">
        <v>77</v>
      </c>
      <c r="D30" s="147"/>
      <c r="E30" s="148"/>
      <c r="F30" s="148"/>
      <c r="G30" s="148"/>
      <c r="H30" s="149"/>
      <c r="I30" s="9"/>
      <c r="J30" s="55"/>
      <c r="K30" s="11"/>
      <c r="L30" s="58"/>
      <c r="M30" s="9"/>
      <c r="N30" s="55"/>
      <c r="O30" s="11"/>
      <c r="P30" s="11"/>
      <c r="Q30" s="58"/>
      <c r="R30" s="10"/>
    </row>
    <row r="31" spans="1:18" x14ac:dyDescent="0.2">
      <c r="A31" s="6"/>
      <c r="B31" s="164"/>
      <c r="C31" s="69" t="s">
        <v>85</v>
      </c>
      <c r="D31" s="147"/>
      <c r="E31" s="148"/>
      <c r="F31" s="148"/>
      <c r="G31" s="148"/>
      <c r="H31" s="149"/>
      <c r="I31" s="9"/>
      <c r="J31" s="144"/>
      <c r="K31" s="145"/>
      <c r="L31" s="146"/>
      <c r="M31" s="9"/>
      <c r="N31" s="55"/>
      <c r="O31" s="11"/>
      <c r="P31" s="11"/>
      <c r="Q31" s="58"/>
      <c r="R31" s="10"/>
    </row>
    <row r="32" spans="1:18" x14ac:dyDescent="0.2">
      <c r="A32" s="6"/>
      <c r="B32" s="164"/>
      <c r="C32" s="70" t="s">
        <v>80</v>
      </c>
      <c r="D32" s="57"/>
      <c r="E32" s="31"/>
      <c r="F32" s="31"/>
      <c r="G32" s="31"/>
      <c r="H32" s="56"/>
      <c r="I32" s="9"/>
      <c r="J32" s="64">
        <v>0.5</v>
      </c>
      <c r="K32" s="14">
        <v>0.5</v>
      </c>
      <c r="L32" s="63">
        <v>1</v>
      </c>
      <c r="M32" s="9"/>
      <c r="N32" s="73" t="str">
        <f t="shared" ref="N32:N33" si="6">IF(AND(ISNUMBER(D32),ISNUMBER(E32),ISNUMBER(J32)),SUM(D32:E32)*J32,"")</f>
        <v/>
      </c>
      <c r="O32" s="35" t="str">
        <f t="shared" ref="O32:O33" si="7">IF(AND(ISNUMBER(F32),ISNUMBER(G32),ISNUMBER(K32)),SUM(F32:G32)*K32,"")</f>
        <v/>
      </c>
      <c r="P32" s="35" t="str">
        <f t="shared" ref="P32:P33" si="8">IF(AND(ISNUMBER(H32),ISNUMBER(L32)),SUM(H32)*L32,"")</f>
        <v/>
      </c>
      <c r="Q32" s="72" t="str">
        <f>IF(AND(ISNUMBER(N32),ISNUMBER(P32)),SUM(N32:P32),"")</f>
        <v/>
      </c>
      <c r="R32" s="10"/>
    </row>
    <row r="33" spans="1:18" x14ac:dyDescent="0.2">
      <c r="A33" s="6"/>
      <c r="B33" s="164"/>
      <c r="C33" s="70" t="s">
        <v>81</v>
      </c>
      <c r="D33" s="57"/>
      <c r="E33" s="31"/>
      <c r="F33" s="31"/>
      <c r="G33" s="31"/>
      <c r="H33" s="56"/>
      <c r="I33" s="9"/>
      <c r="J33" s="64">
        <v>0.5</v>
      </c>
      <c r="K33" s="14">
        <v>0.5</v>
      </c>
      <c r="L33" s="63">
        <v>1</v>
      </c>
      <c r="M33" s="9"/>
      <c r="N33" s="73" t="str">
        <f t="shared" si="6"/>
        <v/>
      </c>
      <c r="O33" s="35" t="str">
        <f t="shared" si="7"/>
        <v/>
      </c>
      <c r="P33" s="35" t="str">
        <f t="shared" si="8"/>
        <v/>
      </c>
      <c r="Q33" s="72" t="str">
        <f>IF(AND(ISNUMBER(N33),ISNUMBER(P33)),SUM(N33:P33),"")</f>
        <v/>
      </c>
      <c r="R33" s="10"/>
    </row>
    <row r="34" spans="1:18" x14ac:dyDescent="0.2">
      <c r="A34" s="6"/>
      <c r="B34" s="164"/>
      <c r="C34" s="69" t="s">
        <v>86</v>
      </c>
      <c r="D34" s="147"/>
      <c r="E34" s="148"/>
      <c r="F34" s="148"/>
      <c r="G34" s="148"/>
      <c r="H34" s="149"/>
      <c r="I34" s="9"/>
      <c r="J34" s="144"/>
      <c r="K34" s="145"/>
      <c r="L34" s="146"/>
      <c r="M34" s="9"/>
      <c r="N34" s="55"/>
      <c r="O34" s="11"/>
      <c r="P34" s="11"/>
      <c r="Q34" s="58"/>
      <c r="R34" s="10"/>
    </row>
    <row r="35" spans="1:18" x14ac:dyDescent="0.2">
      <c r="A35" s="6"/>
      <c r="B35" s="164"/>
      <c r="C35" s="70" t="s">
        <v>80</v>
      </c>
      <c r="D35" s="57"/>
      <c r="E35" s="31"/>
      <c r="F35" s="31"/>
      <c r="G35" s="31"/>
      <c r="H35" s="56"/>
      <c r="I35" s="9"/>
      <c r="J35" s="64">
        <v>0.5</v>
      </c>
      <c r="K35" s="14">
        <v>0.5</v>
      </c>
      <c r="L35" s="63">
        <v>1</v>
      </c>
      <c r="M35" s="9"/>
      <c r="N35" s="73" t="str">
        <f t="shared" ref="N35:N39" si="9">IF(AND(ISNUMBER(D35),ISNUMBER(E35),ISNUMBER(J35)),SUM(D35:E35)*J35,"")</f>
        <v/>
      </c>
      <c r="O35" s="35" t="str">
        <f t="shared" ref="O35:O39" si="10">IF(AND(ISNUMBER(F35),ISNUMBER(G35),ISNUMBER(K35)),SUM(F35:G35)*K35,"")</f>
        <v/>
      </c>
      <c r="P35" s="35" t="str">
        <f t="shared" ref="P35:P39" si="11">IF(AND(ISNUMBER(H35),ISNUMBER(L35)),SUM(H35)*L35,"")</f>
        <v/>
      </c>
      <c r="Q35" s="72" t="str">
        <f>IF(AND(ISNUMBER(N35),ISNUMBER(P35)),SUM(N35:P35),"")</f>
        <v/>
      </c>
      <c r="R35" s="10"/>
    </row>
    <row r="36" spans="1:18" x14ac:dyDescent="0.2">
      <c r="A36" s="6"/>
      <c r="B36" s="164"/>
      <c r="C36" s="70" t="s">
        <v>81</v>
      </c>
      <c r="D36" s="57"/>
      <c r="E36" s="31"/>
      <c r="F36" s="31"/>
      <c r="G36" s="31"/>
      <c r="H36" s="56"/>
      <c r="I36" s="9"/>
      <c r="J36" s="64">
        <v>0.5</v>
      </c>
      <c r="K36" s="14">
        <v>0.5</v>
      </c>
      <c r="L36" s="63">
        <v>1</v>
      </c>
      <c r="M36" s="9"/>
      <c r="N36" s="73" t="str">
        <f t="shared" si="9"/>
        <v/>
      </c>
      <c r="O36" s="35" t="str">
        <f t="shared" si="10"/>
        <v/>
      </c>
      <c r="P36" s="35" t="str">
        <f t="shared" si="11"/>
        <v/>
      </c>
      <c r="Q36" s="72" t="str">
        <f>IF(AND(ISNUMBER(N36),ISNUMBER(P36)),SUM(N36:P36),"")</f>
        <v/>
      </c>
      <c r="R36" s="10"/>
    </row>
    <row r="37" spans="1:18" x14ac:dyDescent="0.2">
      <c r="A37" s="6"/>
      <c r="B37" s="164"/>
      <c r="C37" s="69" t="s">
        <v>87</v>
      </c>
      <c r="D37" s="147"/>
      <c r="E37" s="148"/>
      <c r="F37" s="148"/>
      <c r="G37" s="148"/>
      <c r="H37" s="149"/>
      <c r="I37" s="9"/>
      <c r="J37" s="144"/>
      <c r="K37" s="145"/>
      <c r="L37" s="146"/>
      <c r="M37" s="9"/>
      <c r="N37" s="55"/>
      <c r="O37" s="11"/>
      <c r="P37" s="11"/>
      <c r="Q37" s="58"/>
      <c r="R37" s="10"/>
    </row>
    <row r="38" spans="1:18" x14ac:dyDescent="0.2">
      <c r="A38" s="6"/>
      <c r="B38" s="164"/>
      <c r="C38" s="70" t="s">
        <v>80</v>
      </c>
      <c r="D38" s="57"/>
      <c r="E38" s="31"/>
      <c r="F38" s="31"/>
      <c r="G38" s="31"/>
      <c r="H38" s="56"/>
      <c r="I38" s="9"/>
      <c r="J38" s="64">
        <v>0.5</v>
      </c>
      <c r="K38" s="14">
        <v>0.5</v>
      </c>
      <c r="L38" s="63">
        <v>1</v>
      </c>
      <c r="M38" s="9"/>
      <c r="N38" s="73" t="str">
        <f t="shared" si="9"/>
        <v/>
      </c>
      <c r="O38" s="35" t="str">
        <f t="shared" si="10"/>
        <v/>
      </c>
      <c r="P38" s="35" t="str">
        <f t="shared" si="11"/>
        <v/>
      </c>
      <c r="Q38" s="72" t="str">
        <f>IF(AND(ISNUMBER(N38),ISNUMBER(P38)),SUM(N38:P38),"")</f>
        <v/>
      </c>
      <c r="R38" s="10"/>
    </row>
    <row r="39" spans="1:18" x14ac:dyDescent="0.2">
      <c r="A39" s="6"/>
      <c r="B39" s="164"/>
      <c r="C39" s="70" t="s">
        <v>81</v>
      </c>
      <c r="D39" s="57"/>
      <c r="E39" s="31"/>
      <c r="F39" s="31"/>
      <c r="G39" s="31"/>
      <c r="H39" s="56"/>
      <c r="I39" s="9"/>
      <c r="J39" s="64">
        <v>0.5</v>
      </c>
      <c r="K39" s="14">
        <v>0.5</v>
      </c>
      <c r="L39" s="63">
        <v>1</v>
      </c>
      <c r="M39" s="9"/>
      <c r="N39" s="73" t="str">
        <f t="shared" si="9"/>
        <v/>
      </c>
      <c r="O39" s="35" t="str">
        <f t="shared" si="10"/>
        <v/>
      </c>
      <c r="P39" s="35" t="str">
        <f t="shared" si="11"/>
        <v/>
      </c>
      <c r="Q39" s="72" t="str">
        <f>IF(AND(ISNUMBER(N39),ISNUMBER(P39)),SUM(N39:P39),"")</f>
        <v/>
      </c>
      <c r="R39" s="10"/>
    </row>
    <row r="40" spans="1:18" x14ac:dyDescent="0.2">
      <c r="A40" s="6"/>
      <c r="B40" s="164"/>
      <c r="C40" s="68" t="s">
        <v>76</v>
      </c>
      <c r="D40" s="147"/>
      <c r="E40" s="148"/>
      <c r="F40" s="148"/>
      <c r="G40" s="148"/>
      <c r="H40" s="149"/>
      <c r="I40" s="9"/>
      <c r="J40" s="55"/>
      <c r="K40" s="11"/>
      <c r="L40" s="58"/>
      <c r="M40" s="9"/>
      <c r="N40" s="55"/>
      <c r="O40" s="11"/>
      <c r="P40" s="11"/>
      <c r="Q40" s="58"/>
      <c r="R40" s="10"/>
    </row>
    <row r="41" spans="1:18" x14ac:dyDescent="0.2">
      <c r="A41" s="6"/>
      <c r="B41" s="164"/>
      <c r="C41" s="69" t="s">
        <v>73</v>
      </c>
      <c r="D41" s="57"/>
      <c r="E41" s="31"/>
      <c r="F41" s="31"/>
      <c r="G41" s="31"/>
      <c r="H41" s="56"/>
      <c r="I41" s="9"/>
      <c r="J41" s="64">
        <v>0.5</v>
      </c>
      <c r="K41" s="14">
        <v>0.5</v>
      </c>
      <c r="L41" s="63">
        <v>1</v>
      </c>
      <c r="M41" s="9"/>
      <c r="N41" s="73" t="str">
        <f>IF(AND(ISNUMBER(D41),ISNUMBER(E41),ISNUMBER(J41)),SUM(D41:E41)*J41,"")</f>
        <v/>
      </c>
      <c r="O41" s="35" t="str">
        <f>IF(AND(ISNUMBER(F41),ISNUMBER(G41),ISNUMBER(K41)),SUM(F41:G41)*K41,"")</f>
        <v/>
      </c>
      <c r="P41" s="35" t="str">
        <f>IF(AND(ISNUMBER(H41),ISNUMBER(L41)),SUM(H41)*L41,"")</f>
        <v/>
      </c>
      <c r="Q41" s="72" t="str">
        <f>IF(AND(ISNUMBER(N41),ISNUMBER(P41)),SUM(N41:P41),"")</f>
        <v/>
      </c>
      <c r="R41" s="10"/>
    </row>
    <row r="42" spans="1:18" x14ac:dyDescent="0.2">
      <c r="A42" s="6"/>
      <c r="B42" s="164"/>
      <c r="C42" s="69" t="s">
        <v>74</v>
      </c>
      <c r="D42" s="57"/>
      <c r="E42" s="31"/>
      <c r="F42" s="31"/>
      <c r="G42" s="31"/>
      <c r="H42" s="56"/>
      <c r="I42" s="9"/>
      <c r="J42" s="64">
        <v>0</v>
      </c>
      <c r="K42" s="14">
        <v>0.5</v>
      </c>
      <c r="L42" s="63">
        <v>1</v>
      </c>
      <c r="M42" s="9"/>
      <c r="N42" s="73" t="str">
        <f t="shared" ref="N42:N43" si="12">IF(AND(ISNUMBER(D42),ISNUMBER(E42),ISNUMBER(J42)),SUM(D42:E42)*J42,"")</f>
        <v/>
      </c>
      <c r="O42" s="35" t="str">
        <f t="shared" ref="O42:O43" si="13">IF(AND(ISNUMBER(F42),ISNUMBER(G42),ISNUMBER(K42)),SUM(F42:G42)*K42,"")</f>
        <v/>
      </c>
      <c r="P42" s="35" t="str">
        <f t="shared" ref="P42:P43" si="14">IF(AND(ISNUMBER(H42),ISNUMBER(L42)),SUM(H42)*L42,"")</f>
        <v/>
      </c>
      <c r="Q42" s="72" t="str">
        <f t="shared" ref="Q42:Q43" si="15">IF(AND(ISNUMBER(N42),ISNUMBER(P42)),SUM(N42:P42),"")</f>
        <v/>
      </c>
      <c r="R42" s="10"/>
    </row>
    <row r="43" spans="1:18" x14ac:dyDescent="0.2">
      <c r="A43" s="6"/>
      <c r="B43" s="164"/>
      <c r="C43" s="69" t="s">
        <v>75</v>
      </c>
      <c r="D43" s="57"/>
      <c r="E43" s="31"/>
      <c r="F43" s="31"/>
      <c r="G43" s="31"/>
      <c r="H43" s="56"/>
      <c r="I43" s="9"/>
      <c r="J43" s="64">
        <v>0</v>
      </c>
      <c r="K43" s="14">
        <v>0.5</v>
      </c>
      <c r="L43" s="63">
        <v>1</v>
      </c>
      <c r="M43" s="9"/>
      <c r="N43" s="73" t="str">
        <f t="shared" si="12"/>
        <v/>
      </c>
      <c r="O43" s="35" t="str">
        <f t="shared" si="13"/>
        <v/>
      </c>
      <c r="P43" s="35" t="str">
        <f t="shared" si="14"/>
        <v/>
      </c>
      <c r="Q43" s="72" t="str">
        <f t="shared" si="15"/>
        <v/>
      </c>
      <c r="R43" s="10"/>
    </row>
    <row r="44" spans="1:18" x14ac:dyDescent="0.2">
      <c r="A44" s="6"/>
      <c r="B44" s="164"/>
      <c r="C44" s="68" t="s">
        <v>78</v>
      </c>
      <c r="D44" s="147"/>
      <c r="E44" s="148"/>
      <c r="F44" s="148"/>
      <c r="G44" s="148"/>
      <c r="H44" s="149"/>
      <c r="I44" s="9"/>
      <c r="J44" s="55"/>
      <c r="K44" s="11"/>
      <c r="L44" s="58"/>
      <c r="M44" s="9"/>
      <c r="N44" s="55"/>
      <c r="O44" s="11"/>
      <c r="P44" s="11"/>
      <c r="Q44" s="58"/>
      <c r="R44" s="10"/>
    </row>
    <row r="45" spans="1:18" x14ac:dyDescent="0.2">
      <c r="A45" s="6"/>
      <c r="B45" s="164"/>
      <c r="C45" s="69" t="s">
        <v>73</v>
      </c>
      <c r="D45" s="57"/>
      <c r="E45" s="31"/>
      <c r="F45" s="31"/>
      <c r="G45" s="31"/>
      <c r="H45" s="56"/>
      <c r="I45" s="9"/>
      <c r="J45" s="64">
        <v>0.5</v>
      </c>
      <c r="K45" s="14">
        <v>0.5</v>
      </c>
      <c r="L45" s="63">
        <v>1</v>
      </c>
      <c r="M45" s="9"/>
      <c r="N45" s="73" t="str">
        <f>IF(AND(ISNUMBER(D45),ISNUMBER(E45),ISNUMBER(J45)),SUM(D45:E45)*J45,"")</f>
        <v/>
      </c>
      <c r="O45" s="35" t="str">
        <f>IF(AND(ISNUMBER(F45),ISNUMBER(G45),ISNUMBER(K45)),SUM(F45:G45)*K45,"")</f>
        <v/>
      </c>
      <c r="P45" s="35" t="str">
        <f>IF(AND(ISNUMBER(H45),ISNUMBER(L45)),SUM(H45)*L45,"")</f>
        <v/>
      </c>
      <c r="Q45" s="72" t="str">
        <f>IF(AND(ISNUMBER(N45),ISNUMBER(P45)),SUM(N45:P45),"")</f>
        <v/>
      </c>
      <c r="R45" s="10"/>
    </row>
    <row r="46" spans="1:18" x14ac:dyDescent="0.2">
      <c r="A46" s="6"/>
      <c r="B46" s="164"/>
      <c r="C46" s="69" t="s">
        <v>74</v>
      </c>
      <c r="D46" s="57"/>
      <c r="E46" s="31"/>
      <c r="F46" s="31"/>
      <c r="G46" s="31"/>
      <c r="H46" s="56"/>
      <c r="I46" s="9"/>
      <c r="J46" s="65">
        <v>0.5</v>
      </c>
      <c r="K46" s="14">
        <v>0.5</v>
      </c>
      <c r="L46" s="63">
        <v>1</v>
      </c>
      <c r="M46" s="9"/>
      <c r="N46" s="73" t="str">
        <f t="shared" ref="N46:N47" si="16">IF(AND(ISNUMBER(D46),ISNUMBER(E46),ISNUMBER(J46)),SUM(D46:E46)*J46,"")</f>
        <v/>
      </c>
      <c r="O46" s="35" t="str">
        <f t="shared" ref="O46:O47" si="17">IF(AND(ISNUMBER(F46),ISNUMBER(G46),ISNUMBER(K46)),SUM(F46:G46)*K46,"")</f>
        <v/>
      </c>
      <c r="P46" s="35" t="str">
        <f t="shared" ref="P46:P47" si="18">IF(AND(ISNUMBER(H46),ISNUMBER(L46)),SUM(H46)*L46,"")</f>
        <v/>
      </c>
      <c r="Q46" s="72" t="str">
        <f t="shared" ref="Q46:Q47" si="19">IF(AND(ISNUMBER(N46),ISNUMBER(P46)),SUM(N46:P46),"")</f>
        <v/>
      </c>
      <c r="R46" s="10"/>
    </row>
    <row r="47" spans="1:18" x14ac:dyDescent="0.2">
      <c r="A47" s="6"/>
      <c r="B47" s="164"/>
      <c r="C47" s="69" t="s">
        <v>75</v>
      </c>
      <c r="D47" s="57"/>
      <c r="E47" s="31"/>
      <c r="F47" s="31"/>
      <c r="G47" s="31"/>
      <c r="H47" s="56"/>
      <c r="I47" s="9"/>
      <c r="J47" s="65">
        <v>0.5</v>
      </c>
      <c r="K47" s="14">
        <v>0.5</v>
      </c>
      <c r="L47" s="63">
        <v>1</v>
      </c>
      <c r="M47" s="9"/>
      <c r="N47" s="73" t="str">
        <f t="shared" si="16"/>
        <v/>
      </c>
      <c r="O47" s="35" t="str">
        <f t="shared" si="17"/>
        <v/>
      </c>
      <c r="P47" s="35" t="str">
        <f t="shared" si="18"/>
        <v/>
      </c>
      <c r="Q47" s="72" t="str">
        <f t="shared" si="19"/>
        <v/>
      </c>
      <c r="R47" s="10"/>
    </row>
    <row r="48" spans="1:18" x14ac:dyDescent="0.2">
      <c r="A48" s="6"/>
      <c r="B48" s="164"/>
      <c r="C48" s="68" t="s">
        <v>91</v>
      </c>
      <c r="D48" s="147"/>
      <c r="E48" s="148"/>
      <c r="F48" s="148"/>
      <c r="G48" s="148"/>
      <c r="H48" s="149"/>
      <c r="I48" s="9"/>
      <c r="J48" s="55"/>
      <c r="K48" s="11"/>
      <c r="L48" s="58"/>
      <c r="M48" s="9"/>
      <c r="N48" s="55"/>
      <c r="O48" s="11"/>
      <c r="P48" s="11"/>
      <c r="Q48" s="58"/>
      <c r="R48" s="10"/>
    </row>
    <row r="49" spans="1:18" x14ac:dyDescent="0.2">
      <c r="A49" s="6"/>
      <c r="B49" s="164"/>
      <c r="C49" s="69" t="s">
        <v>85</v>
      </c>
      <c r="D49" s="147"/>
      <c r="E49" s="148"/>
      <c r="F49" s="148"/>
      <c r="G49" s="148"/>
      <c r="H49" s="149"/>
      <c r="I49" s="9"/>
      <c r="J49" s="144"/>
      <c r="K49" s="145"/>
      <c r="L49" s="146"/>
      <c r="M49" s="9"/>
      <c r="N49" s="55"/>
      <c r="O49" s="11"/>
      <c r="P49" s="11"/>
      <c r="Q49" s="58"/>
      <c r="R49" s="10"/>
    </row>
    <row r="50" spans="1:18" x14ac:dyDescent="0.2">
      <c r="A50" s="6"/>
      <c r="B50" s="164"/>
      <c r="C50" s="70" t="s">
        <v>80</v>
      </c>
      <c r="D50" s="57"/>
      <c r="E50" s="31"/>
      <c r="F50" s="31"/>
      <c r="G50" s="31"/>
      <c r="H50" s="56"/>
      <c r="I50" s="9"/>
      <c r="J50" s="64">
        <v>0.5</v>
      </c>
      <c r="K50" s="14">
        <v>0.5</v>
      </c>
      <c r="L50" s="63">
        <v>1</v>
      </c>
      <c r="M50" s="9"/>
      <c r="N50" s="73" t="str">
        <f>IF(AND(ISNUMBER(D50),ISNUMBER(E50),ISNUMBER(J50)),SUM(D50:E50)*J50,"")</f>
        <v/>
      </c>
      <c r="O50" s="35" t="str">
        <f>IF(AND(ISNUMBER(F50),ISNUMBER(G50),ISNUMBER(K50)),SUM(F50:G50)*K50,"")</f>
        <v/>
      </c>
      <c r="P50" s="35" t="str">
        <f>IF(AND(ISNUMBER(H50),ISNUMBER(L50)),SUM(H50)*L50,"")</f>
        <v/>
      </c>
      <c r="Q50" s="72" t="str">
        <f>IF(AND(ISNUMBER(N50),ISNUMBER(P50)),SUM(N50:P50),"")</f>
        <v/>
      </c>
      <c r="R50" s="10"/>
    </row>
    <row r="51" spans="1:18" x14ac:dyDescent="0.2">
      <c r="A51" s="6"/>
      <c r="B51" s="164"/>
      <c r="C51" s="70" t="s">
        <v>81</v>
      </c>
      <c r="D51" s="57"/>
      <c r="E51" s="31"/>
      <c r="F51" s="31"/>
      <c r="G51" s="31"/>
      <c r="H51" s="56"/>
      <c r="I51" s="9"/>
      <c r="J51" s="64">
        <v>0.5</v>
      </c>
      <c r="K51" s="14">
        <v>0.5</v>
      </c>
      <c r="L51" s="63">
        <v>1</v>
      </c>
      <c r="M51" s="9"/>
      <c r="N51" s="73" t="str">
        <f>IF(AND(ISNUMBER(D51),ISNUMBER(E51),ISNUMBER(J51)),SUM(D51:E51)*J51,"")</f>
        <v/>
      </c>
      <c r="O51" s="35" t="str">
        <f>IF(AND(ISNUMBER(F51),ISNUMBER(G51),ISNUMBER(K51)),SUM(F51:G51)*K51,"")</f>
        <v/>
      </c>
      <c r="P51" s="35" t="str">
        <f>IF(AND(ISNUMBER(H51),ISNUMBER(L51)),SUM(H51)*L51,"")</f>
        <v/>
      </c>
      <c r="Q51" s="72" t="str">
        <f>IF(AND(ISNUMBER(N51),ISNUMBER(P51)),SUM(N51:P51),"")</f>
        <v/>
      </c>
      <c r="R51" s="10"/>
    </row>
    <row r="52" spans="1:18" x14ac:dyDescent="0.2">
      <c r="A52" s="6"/>
      <c r="B52" s="164"/>
      <c r="C52" s="69" t="s">
        <v>86</v>
      </c>
      <c r="D52" s="147"/>
      <c r="E52" s="148"/>
      <c r="F52" s="148"/>
      <c r="G52" s="148"/>
      <c r="H52" s="149"/>
      <c r="I52" s="9"/>
      <c r="J52" s="144"/>
      <c r="K52" s="145"/>
      <c r="L52" s="146"/>
      <c r="M52" s="9"/>
      <c r="N52" s="55"/>
      <c r="O52" s="11"/>
      <c r="P52" s="11"/>
      <c r="Q52" s="58"/>
      <c r="R52" s="10"/>
    </row>
    <row r="53" spans="1:18" x14ac:dyDescent="0.2">
      <c r="A53" s="6"/>
      <c r="B53" s="164"/>
      <c r="C53" s="70" t="s">
        <v>80</v>
      </c>
      <c r="D53" s="57"/>
      <c r="E53" s="31"/>
      <c r="F53" s="31"/>
      <c r="G53" s="31"/>
      <c r="H53" s="56"/>
      <c r="I53" s="9"/>
      <c r="J53" s="64">
        <v>0</v>
      </c>
      <c r="K53" s="14">
        <v>0.5</v>
      </c>
      <c r="L53" s="63">
        <v>1</v>
      </c>
      <c r="M53" s="9"/>
      <c r="N53" s="73" t="str">
        <f>IF(AND(ISNUMBER(D53),ISNUMBER(E53),ISNUMBER(J53)),SUM(D53:E53)*J53,"")</f>
        <v/>
      </c>
      <c r="O53" s="35" t="str">
        <f>IF(AND(ISNUMBER(F53),ISNUMBER(G53),ISNUMBER(K53)),SUM(F53:G53)*K53,"")</f>
        <v/>
      </c>
      <c r="P53" s="35" t="str">
        <f>IF(AND(ISNUMBER(H53),ISNUMBER(L53)),SUM(H53)*L53,"")</f>
        <v/>
      </c>
      <c r="Q53" s="72" t="str">
        <f>IF(AND(ISNUMBER(N53),ISNUMBER(P53)),SUM(N53:P53),"")</f>
        <v/>
      </c>
      <c r="R53" s="10"/>
    </row>
    <row r="54" spans="1:18" x14ac:dyDescent="0.2">
      <c r="A54" s="6"/>
      <c r="B54" s="164"/>
      <c r="C54" s="70" t="s">
        <v>81</v>
      </c>
      <c r="D54" s="57"/>
      <c r="E54" s="31"/>
      <c r="F54" s="31"/>
      <c r="G54" s="31"/>
      <c r="H54" s="56"/>
      <c r="I54" s="9"/>
      <c r="J54" s="64">
        <v>0</v>
      </c>
      <c r="K54" s="14">
        <v>0.5</v>
      </c>
      <c r="L54" s="63">
        <v>1</v>
      </c>
      <c r="M54" s="9"/>
      <c r="N54" s="73" t="str">
        <f>IF(AND(ISNUMBER(D54),ISNUMBER(E54),ISNUMBER(J54)),SUM(D54:E54)*J54,"")</f>
        <v/>
      </c>
      <c r="O54" s="35" t="str">
        <f>IF(AND(ISNUMBER(F54),ISNUMBER(G54),ISNUMBER(K54)),SUM(F54:G54)*K54,"")</f>
        <v/>
      </c>
      <c r="P54" s="35" t="str">
        <f>IF(AND(ISNUMBER(H54),ISNUMBER(L54)),SUM(H54)*L54,"")</f>
        <v/>
      </c>
      <c r="Q54" s="72" t="str">
        <f>IF(AND(ISNUMBER(N54),ISNUMBER(P54)),SUM(N54:P54),"")</f>
        <v/>
      </c>
      <c r="R54" s="10"/>
    </row>
    <row r="55" spans="1:18" x14ac:dyDescent="0.2">
      <c r="A55" s="6"/>
      <c r="B55" s="164"/>
      <c r="C55" s="69" t="s">
        <v>87</v>
      </c>
      <c r="D55" s="147"/>
      <c r="E55" s="148"/>
      <c r="F55" s="148"/>
      <c r="G55" s="148"/>
      <c r="H55" s="149"/>
      <c r="I55" s="9"/>
      <c r="J55" s="144"/>
      <c r="K55" s="145"/>
      <c r="L55" s="146"/>
      <c r="M55" s="9"/>
      <c r="N55" s="55"/>
      <c r="O55" s="11"/>
      <c r="P55" s="11"/>
      <c r="Q55" s="58"/>
      <c r="R55" s="10"/>
    </row>
    <row r="56" spans="1:18" x14ac:dyDescent="0.2">
      <c r="A56" s="6"/>
      <c r="B56" s="164"/>
      <c r="C56" s="70" t="s">
        <v>80</v>
      </c>
      <c r="D56" s="57"/>
      <c r="E56" s="31"/>
      <c r="F56" s="31"/>
      <c r="G56" s="31"/>
      <c r="H56" s="56"/>
      <c r="I56" s="9"/>
      <c r="J56" s="64">
        <v>0</v>
      </c>
      <c r="K56" s="14">
        <v>0.5</v>
      </c>
      <c r="L56" s="63">
        <v>1</v>
      </c>
      <c r="M56" s="9"/>
      <c r="N56" s="73" t="str">
        <f>IF(AND(ISNUMBER(D56),ISNUMBER(E56),ISNUMBER(J56)),SUM(D56:E56)*J56,"")</f>
        <v/>
      </c>
      <c r="O56" s="35" t="str">
        <f>IF(AND(ISNUMBER(F56),ISNUMBER(G56),ISNUMBER(K56)),SUM(F56:G56)*K56,"")</f>
        <v/>
      </c>
      <c r="P56" s="35" t="str">
        <f>IF(AND(ISNUMBER(H56),ISNUMBER(L56)),SUM(H56)*L56,"")</f>
        <v/>
      </c>
      <c r="Q56" s="72" t="str">
        <f>IF(AND(ISNUMBER(N56),ISNUMBER(P56)),SUM(N56:P56),"")</f>
        <v/>
      </c>
      <c r="R56" s="10"/>
    </row>
    <row r="57" spans="1:18" x14ac:dyDescent="0.2">
      <c r="A57" s="6"/>
      <c r="B57" s="164"/>
      <c r="C57" s="70" t="s">
        <v>81</v>
      </c>
      <c r="D57" s="57"/>
      <c r="E57" s="31"/>
      <c r="F57" s="31"/>
      <c r="G57" s="31"/>
      <c r="H57" s="56"/>
      <c r="I57" s="9"/>
      <c r="J57" s="64">
        <v>0</v>
      </c>
      <c r="K57" s="14">
        <v>0.5</v>
      </c>
      <c r="L57" s="63">
        <v>1</v>
      </c>
      <c r="M57" s="9"/>
      <c r="N57" s="73" t="str">
        <f>IF(AND(ISNUMBER(D57),ISNUMBER(E57),ISNUMBER(J57)),SUM(D57:E57)*J57,"")</f>
        <v/>
      </c>
      <c r="O57" s="35" t="str">
        <f>IF(AND(ISNUMBER(F57),ISNUMBER(G57),ISNUMBER(K57)),SUM(F57:G57)*K57,"")</f>
        <v/>
      </c>
      <c r="P57" s="35" t="str">
        <f>IF(AND(ISNUMBER(H57),ISNUMBER(L57)),SUM(H57)*L57,"")</f>
        <v/>
      </c>
      <c r="Q57" s="72" t="str">
        <f>IF(AND(ISNUMBER(N57),ISNUMBER(P57)),SUM(N57:P57),"")</f>
        <v/>
      </c>
      <c r="R57" s="10"/>
    </row>
    <row r="58" spans="1:18" x14ac:dyDescent="0.2">
      <c r="A58" s="6"/>
      <c r="B58" s="164"/>
      <c r="C58" s="68" t="s">
        <v>84</v>
      </c>
      <c r="D58" s="147"/>
      <c r="E58" s="148"/>
      <c r="F58" s="148"/>
      <c r="G58" s="148"/>
      <c r="H58" s="149"/>
      <c r="I58" s="9"/>
      <c r="J58" s="55"/>
      <c r="K58" s="11"/>
      <c r="L58" s="58"/>
      <c r="M58" s="9"/>
      <c r="N58" s="55"/>
      <c r="O58" s="11"/>
      <c r="P58" s="11"/>
      <c r="Q58" s="58"/>
      <c r="R58" s="10"/>
    </row>
    <row r="59" spans="1:18" x14ac:dyDescent="0.2">
      <c r="A59" s="6"/>
      <c r="B59" s="164"/>
      <c r="C59" s="69" t="s">
        <v>85</v>
      </c>
      <c r="D59" s="147"/>
      <c r="E59" s="148"/>
      <c r="F59" s="148"/>
      <c r="G59" s="148"/>
      <c r="H59" s="149"/>
      <c r="I59" s="9"/>
      <c r="J59" s="144"/>
      <c r="K59" s="145"/>
      <c r="L59" s="146"/>
      <c r="M59" s="9"/>
      <c r="N59" s="55"/>
      <c r="O59" s="11"/>
      <c r="P59" s="11"/>
      <c r="Q59" s="58"/>
      <c r="R59" s="10"/>
    </row>
    <row r="60" spans="1:18" x14ac:dyDescent="0.2">
      <c r="A60" s="6"/>
      <c r="B60" s="164"/>
      <c r="C60" s="70" t="s">
        <v>80</v>
      </c>
      <c r="D60" s="57"/>
      <c r="E60" s="31"/>
      <c r="F60" s="31"/>
      <c r="G60" s="31"/>
      <c r="H60" s="56"/>
      <c r="I60" s="9"/>
      <c r="J60" s="64">
        <v>0.5</v>
      </c>
      <c r="K60" s="14">
        <v>0.5</v>
      </c>
      <c r="L60" s="63">
        <v>1</v>
      </c>
      <c r="M60" s="9"/>
      <c r="N60" s="73" t="str">
        <f>IF(AND(ISNUMBER(D60),ISNUMBER(E60),ISNUMBER(J60)),SUM(D60:E60)*J60,"")</f>
        <v/>
      </c>
      <c r="O60" s="35" t="str">
        <f>IF(AND(ISNUMBER(F60),ISNUMBER(G60),ISNUMBER(K60)),SUM(F60:G60)*K60,"")</f>
        <v/>
      </c>
      <c r="P60" s="35" t="str">
        <f>IF(AND(ISNUMBER(H60),ISNUMBER(L60)),SUM(H60)*L60,"")</f>
        <v/>
      </c>
      <c r="Q60" s="72" t="str">
        <f>IF(AND(ISNUMBER(N60),ISNUMBER(P60)),SUM(N60:P60),"")</f>
        <v/>
      </c>
      <c r="R60" s="10"/>
    </row>
    <row r="61" spans="1:18" x14ac:dyDescent="0.2">
      <c r="A61" s="6"/>
      <c r="B61" s="164"/>
      <c r="C61" s="70" t="s">
        <v>81</v>
      </c>
      <c r="D61" s="57"/>
      <c r="E61" s="31"/>
      <c r="F61" s="31"/>
      <c r="G61" s="31"/>
      <c r="H61" s="56"/>
      <c r="I61" s="9"/>
      <c r="J61" s="64">
        <v>0.5</v>
      </c>
      <c r="K61" s="14">
        <v>0.5</v>
      </c>
      <c r="L61" s="63">
        <v>1</v>
      </c>
      <c r="M61" s="9"/>
      <c r="N61" s="73" t="str">
        <f>IF(AND(ISNUMBER(D61),ISNUMBER(E61),ISNUMBER(J61)),SUM(D61:E61)*J61,"")</f>
        <v/>
      </c>
      <c r="O61" s="35" t="str">
        <f>IF(AND(ISNUMBER(F61),ISNUMBER(G61),ISNUMBER(K61)),SUM(F61:G61)*K61,"")</f>
        <v/>
      </c>
      <c r="P61" s="35" t="str">
        <f>IF(AND(ISNUMBER(H61),ISNUMBER(L61)),SUM(H61)*L61,"")</f>
        <v/>
      </c>
      <c r="Q61" s="72" t="str">
        <f>IF(AND(ISNUMBER(N61),ISNUMBER(P61)),SUM(N61:P61),"")</f>
        <v/>
      </c>
      <c r="R61" s="10"/>
    </row>
    <row r="62" spans="1:18" x14ac:dyDescent="0.2">
      <c r="A62" s="6"/>
      <c r="B62" s="164"/>
      <c r="C62" s="69" t="s">
        <v>86</v>
      </c>
      <c r="D62" s="147"/>
      <c r="E62" s="148"/>
      <c r="F62" s="148"/>
      <c r="G62" s="148"/>
      <c r="H62" s="149"/>
      <c r="I62" s="9"/>
      <c r="J62" s="144"/>
      <c r="K62" s="145"/>
      <c r="L62" s="146"/>
      <c r="M62" s="9"/>
      <c r="N62" s="55"/>
      <c r="O62" s="11"/>
      <c r="P62" s="11"/>
      <c r="Q62" s="58"/>
      <c r="R62" s="10"/>
    </row>
    <row r="63" spans="1:18" x14ac:dyDescent="0.2">
      <c r="A63" s="6"/>
      <c r="B63" s="164"/>
      <c r="C63" s="70" t="s">
        <v>80</v>
      </c>
      <c r="D63" s="57"/>
      <c r="E63" s="31"/>
      <c r="F63" s="31"/>
      <c r="G63" s="31"/>
      <c r="H63" s="56"/>
      <c r="I63" s="9"/>
      <c r="J63" s="64">
        <v>0</v>
      </c>
      <c r="K63" s="14">
        <v>0.5</v>
      </c>
      <c r="L63" s="63">
        <v>1</v>
      </c>
      <c r="M63" s="9"/>
      <c r="N63" s="73" t="str">
        <f>IF(AND(ISNUMBER(D63),ISNUMBER(E63),ISNUMBER(J63)),SUM(D63:E63)*J63,"")</f>
        <v/>
      </c>
      <c r="O63" s="35" t="str">
        <f>IF(AND(ISNUMBER(F63),ISNUMBER(G63),ISNUMBER(K63)),SUM(F63:G63)*K63,"")</f>
        <v/>
      </c>
      <c r="P63" s="35" t="str">
        <f>IF(AND(ISNUMBER(H63),ISNUMBER(L63)),SUM(H63)*L63,"")</f>
        <v/>
      </c>
      <c r="Q63" s="72" t="str">
        <f>IF(AND(ISNUMBER(N63),ISNUMBER(P63)),SUM(N63:P63),"")</f>
        <v/>
      </c>
      <c r="R63" s="10"/>
    </row>
    <row r="64" spans="1:18" x14ac:dyDescent="0.2">
      <c r="A64" s="6"/>
      <c r="B64" s="164"/>
      <c r="C64" s="70" t="s">
        <v>81</v>
      </c>
      <c r="D64" s="57"/>
      <c r="E64" s="31"/>
      <c r="F64" s="31"/>
      <c r="G64" s="31"/>
      <c r="H64" s="56"/>
      <c r="I64" s="9"/>
      <c r="J64" s="64">
        <v>0</v>
      </c>
      <c r="K64" s="14">
        <v>0.5</v>
      </c>
      <c r="L64" s="63">
        <v>1</v>
      </c>
      <c r="M64" s="9"/>
      <c r="N64" s="73" t="str">
        <f>IF(AND(ISNUMBER(D64),ISNUMBER(E64),ISNUMBER(J64)),SUM(D64:E64)*J64,"")</f>
        <v/>
      </c>
      <c r="O64" s="35" t="str">
        <f>IF(AND(ISNUMBER(F64),ISNUMBER(G64),ISNUMBER(K64)),SUM(F64:G64)*K64,"")</f>
        <v/>
      </c>
      <c r="P64" s="35" t="str">
        <f>IF(AND(ISNUMBER(H64),ISNUMBER(L64)),SUM(H64)*L64,"")</f>
        <v/>
      </c>
      <c r="Q64" s="72" t="str">
        <f>IF(AND(ISNUMBER(N64),ISNUMBER(P64)),SUM(N64:P64),"")</f>
        <v/>
      </c>
      <c r="R64" s="10"/>
    </row>
    <row r="65" spans="1:18" x14ac:dyDescent="0.2">
      <c r="A65" s="6"/>
      <c r="B65" s="164"/>
      <c r="C65" s="69" t="s">
        <v>87</v>
      </c>
      <c r="D65" s="147"/>
      <c r="E65" s="148"/>
      <c r="F65" s="148"/>
      <c r="G65" s="148"/>
      <c r="H65" s="149"/>
      <c r="I65" s="9"/>
      <c r="J65" s="144"/>
      <c r="K65" s="145"/>
      <c r="L65" s="146"/>
      <c r="M65" s="9"/>
      <c r="N65" s="55"/>
      <c r="O65" s="11"/>
      <c r="P65" s="11"/>
      <c r="Q65" s="58"/>
      <c r="R65" s="10"/>
    </row>
    <row r="66" spans="1:18" x14ac:dyDescent="0.2">
      <c r="A66" s="6"/>
      <c r="B66" s="164"/>
      <c r="C66" s="70" t="s">
        <v>80</v>
      </c>
      <c r="D66" s="57"/>
      <c r="E66" s="31"/>
      <c r="F66" s="31"/>
      <c r="G66" s="31"/>
      <c r="H66" s="56"/>
      <c r="I66" s="9"/>
      <c r="J66" s="64">
        <v>0</v>
      </c>
      <c r="K66" s="14">
        <v>0.5</v>
      </c>
      <c r="L66" s="63">
        <v>1</v>
      </c>
      <c r="M66" s="9"/>
      <c r="N66" s="73" t="str">
        <f>IF(AND(ISNUMBER(D66),ISNUMBER(E66),ISNUMBER(J66)),SUM(D66:E66)*J66,"")</f>
        <v/>
      </c>
      <c r="O66" s="35" t="str">
        <f>IF(AND(ISNUMBER(F66),ISNUMBER(G66),ISNUMBER(K66)),SUM(F66:G66)*K66,"")</f>
        <v/>
      </c>
      <c r="P66" s="35" t="str">
        <f>IF(AND(ISNUMBER(H66),ISNUMBER(L66)),SUM(H66)*L66,"")</f>
        <v/>
      </c>
      <c r="Q66" s="72" t="str">
        <f>IF(AND(ISNUMBER(N66),ISNUMBER(P66)),SUM(N66:P66),"")</f>
        <v/>
      </c>
      <c r="R66" s="10"/>
    </row>
    <row r="67" spans="1:18" x14ac:dyDescent="0.2">
      <c r="A67" s="6"/>
      <c r="B67" s="164"/>
      <c r="C67" s="70" t="s">
        <v>81</v>
      </c>
      <c r="D67" s="57"/>
      <c r="E67" s="31"/>
      <c r="F67" s="31"/>
      <c r="G67" s="31"/>
      <c r="H67" s="56"/>
      <c r="I67" s="9"/>
      <c r="J67" s="64">
        <v>0</v>
      </c>
      <c r="K67" s="14">
        <v>0.5</v>
      </c>
      <c r="L67" s="63">
        <v>1</v>
      </c>
      <c r="M67" s="9"/>
      <c r="N67" s="73" t="str">
        <f>IF(AND(ISNUMBER(D67),ISNUMBER(E67),ISNUMBER(J67)),SUM(D67:E67)*J67,"")</f>
        <v/>
      </c>
      <c r="O67" s="35" t="str">
        <f>IF(AND(ISNUMBER(F67),ISNUMBER(G67),ISNUMBER(K67)),SUM(F67:G67)*K67,"")</f>
        <v/>
      </c>
      <c r="P67" s="35" t="str">
        <f>IF(AND(ISNUMBER(H67),ISNUMBER(L67)),SUM(H67)*L67,"")</f>
        <v/>
      </c>
      <c r="Q67" s="72" t="str">
        <f>IF(AND(ISNUMBER(N67),ISNUMBER(P67)),SUM(N67:P67),"")</f>
        <v/>
      </c>
      <c r="R67" s="10"/>
    </row>
    <row r="68" spans="1:18" x14ac:dyDescent="0.2">
      <c r="A68" s="6"/>
      <c r="B68" s="164"/>
      <c r="C68" s="68" t="s">
        <v>88</v>
      </c>
      <c r="D68" s="147"/>
      <c r="E68" s="148"/>
      <c r="F68" s="148"/>
      <c r="G68" s="148"/>
      <c r="H68" s="149"/>
      <c r="I68" s="9"/>
      <c r="J68" s="55"/>
      <c r="K68" s="11"/>
      <c r="L68" s="58"/>
      <c r="M68" s="9"/>
      <c r="N68" s="55"/>
      <c r="O68" s="11"/>
      <c r="P68" s="11"/>
      <c r="Q68" s="58"/>
      <c r="R68" s="10"/>
    </row>
    <row r="69" spans="1:18" x14ac:dyDescent="0.2">
      <c r="A69" s="6"/>
      <c r="B69" s="164"/>
      <c r="C69" s="69" t="s">
        <v>85</v>
      </c>
      <c r="D69" s="147"/>
      <c r="E69" s="148"/>
      <c r="F69" s="148"/>
      <c r="G69" s="148"/>
      <c r="H69" s="149"/>
      <c r="I69" s="9"/>
      <c r="J69" s="144"/>
      <c r="K69" s="145"/>
      <c r="L69" s="146"/>
      <c r="M69" s="9"/>
      <c r="N69" s="55"/>
      <c r="O69" s="11"/>
      <c r="P69" s="11"/>
      <c r="Q69" s="58"/>
      <c r="R69" s="10"/>
    </row>
    <row r="70" spans="1:18" x14ac:dyDescent="0.2">
      <c r="A70" s="6"/>
      <c r="B70" s="164"/>
      <c r="C70" s="70" t="s">
        <v>80</v>
      </c>
      <c r="D70" s="57"/>
      <c r="E70" s="31"/>
      <c r="F70" s="31"/>
      <c r="G70" s="31"/>
      <c r="H70" s="56"/>
      <c r="I70" s="9"/>
      <c r="J70" s="64">
        <v>0.5</v>
      </c>
      <c r="K70" s="14">
        <v>0.5</v>
      </c>
      <c r="L70" s="63">
        <v>1</v>
      </c>
      <c r="M70" s="9"/>
      <c r="N70" s="73" t="str">
        <f>IF(AND(ISNUMBER(D70),ISNUMBER(E70),ISNUMBER(J70)),SUM(D70:E70)*J70,"")</f>
        <v/>
      </c>
      <c r="O70" s="35" t="str">
        <f>IF(AND(ISNUMBER(F70),ISNUMBER(G70),ISNUMBER(K70)),SUM(F70:G70)*K70,"")</f>
        <v/>
      </c>
      <c r="P70" s="35" t="str">
        <f>IF(AND(ISNUMBER(H70),ISNUMBER(L70)),SUM(H70)*L70,"")</f>
        <v/>
      </c>
      <c r="Q70" s="72" t="str">
        <f>IF(AND(ISNUMBER(N70),ISNUMBER(P70)),SUM(N70:P70),"")</f>
        <v/>
      </c>
      <c r="R70" s="10"/>
    </row>
    <row r="71" spans="1:18" x14ac:dyDescent="0.2">
      <c r="A71" s="6"/>
      <c r="B71" s="164"/>
      <c r="C71" s="70" t="s">
        <v>81</v>
      </c>
      <c r="D71" s="57"/>
      <c r="E71" s="31"/>
      <c r="F71" s="31"/>
      <c r="G71" s="31"/>
      <c r="H71" s="56"/>
      <c r="I71" s="9"/>
      <c r="J71" s="64">
        <v>0.5</v>
      </c>
      <c r="K71" s="14">
        <v>0.5</v>
      </c>
      <c r="L71" s="63">
        <v>1</v>
      </c>
      <c r="M71" s="9"/>
      <c r="N71" s="73" t="str">
        <f>IF(AND(ISNUMBER(D71),ISNUMBER(E71),ISNUMBER(J71)),SUM(D71:E71)*J71,"")</f>
        <v/>
      </c>
      <c r="O71" s="35" t="str">
        <f>IF(AND(ISNUMBER(F71),ISNUMBER(G71),ISNUMBER(K71)),SUM(F71:G71)*K71,"")</f>
        <v/>
      </c>
      <c r="P71" s="35" t="str">
        <f>IF(AND(ISNUMBER(H71),ISNUMBER(L71)),SUM(H71)*L71,"")</f>
        <v/>
      </c>
      <c r="Q71" s="72" t="str">
        <f>IF(AND(ISNUMBER(N71),ISNUMBER(P71)),SUM(N71:P71),"")</f>
        <v/>
      </c>
      <c r="R71" s="10"/>
    </row>
    <row r="72" spans="1:18" x14ac:dyDescent="0.2">
      <c r="A72" s="6"/>
      <c r="B72" s="164"/>
      <c r="C72" s="69" t="s">
        <v>86</v>
      </c>
      <c r="D72" s="147"/>
      <c r="E72" s="148"/>
      <c r="F72" s="148"/>
      <c r="G72" s="148"/>
      <c r="H72" s="149"/>
      <c r="I72" s="9"/>
      <c r="J72" s="144"/>
      <c r="K72" s="145"/>
      <c r="L72" s="146"/>
      <c r="M72" s="9"/>
      <c r="N72" s="55"/>
      <c r="O72" s="11"/>
      <c r="P72" s="11"/>
      <c r="Q72" s="58"/>
      <c r="R72" s="10"/>
    </row>
    <row r="73" spans="1:18" x14ac:dyDescent="0.2">
      <c r="A73" s="6"/>
      <c r="B73" s="164"/>
      <c r="C73" s="70" t="s">
        <v>80</v>
      </c>
      <c r="D73" s="57"/>
      <c r="E73" s="31"/>
      <c r="F73" s="31"/>
      <c r="G73" s="31"/>
      <c r="H73" s="56"/>
      <c r="I73" s="9"/>
      <c r="J73" s="64">
        <v>0</v>
      </c>
      <c r="K73" s="14">
        <v>0.5</v>
      </c>
      <c r="L73" s="63">
        <v>1</v>
      </c>
      <c r="M73" s="9"/>
      <c r="N73" s="73" t="str">
        <f>IF(AND(ISNUMBER(D73),ISNUMBER(E73),ISNUMBER(J73)),SUM(D73:E73)*J73,"")</f>
        <v/>
      </c>
      <c r="O73" s="35" t="str">
        <f>IF(AND(ISNUMBER(F73),ISNUMBER(G73),ISNUMBER(K73)),SUM(F73:G73)*K73,"")</f>
        <v/>
      </c>
      <c r="P73" s="35" t="str">
        <f>IF(AND(ISNUMBER(H73),ISNUMBER(L73)),SUM(H73)*L73,"")</f>
        <v/>
      </c>
      <c r="Q73" s="72" t="str">
        <f>IF(AND(ISNUMBER(N73),ISNUMBER(P73)),SUM(N73:P73),"")</f>
        <v/>
      </c>
      <c r="R73" s="10"/>
    </row>
    <row r="74" spans="1:18" x14ac:dyDescent="0.2">
      <c r="A74" s="6"/>
      <c r="B74" s="164"/>
      <c r="C74" s="70" t="s">
        <v>81</v>
      </c>
      <c r="D74" s="57"/>
      <c r="E74" s="31"/>
      <c r="F74" s="31"/>
      <c r="G74" s="31"/>
      <c r="H74" s="56"/>
      <c r="I74" s="9"/>
      <c r="J74" s="64">
        <v>0</v>
      </c>
      <c r="K74" s="14">
        <v>0.5</v>
      </c>
      <c r="L74" s="63">
        <v>1</v>
      </c>
      <c r="M74" s="9"/>
      <c r="N74" s="73" t="str">
        <f>IF(AND(ISNUMBER(D74),ISNUMBER(E74),ISNUMBER(J74)),SUM(D74:E74)*J74,"")</f>
        <v/>
      </c>
      <c r="O74" s="35" t="str">
        <f>IF(AND(ISNUMBER(F74),ISNUMBER(G74),ISNUMBER(K74)),SUM(F74:G74)*K74,"")</f>
        <v/>
      </c>
      <c r="P74" s="35" t="str">
        <f>IF(AND(ISNUMBER(H74),ISNUMBER(L74)),SUM(H74)*L74,"")</f>
        <v/>
      </c>
      <c r="Q74" s="72" t="str">
        <f>IF(AND(ISNUMBER(N74),ISNUMBER(P74)),SUM(N74:P74),"")</f>
        <v/>
      </c>
      <c r="R74" s="10"/>
    </row>
    <row r="75" spans="1:18" x14ac:dyDescent="0.2">
      <c r="A75" s="6"/>
      <c r="B75" s="164"/>
      <c r="C75" s="69" t="s">
        <v>87</v>
      </c>
      <c r="D75" s="147"/>
      <c r="E75" s="148"/>
      <c r="F75" s="148"/>
      <c r="G75" s="148"/>
      <c r="H75" s="149"/>
      <c r="I75" s="9"/>
      <c r="J75" s="144"/>
      <c r="K75" s="145"/>
      <c r="L75" s="146"/>
      <c r="M75" s="9"/>
      <c r="N75" s="55"/>
      <c r="O75" s="11"/>
      <c r="P75" s="11"/>
      <c r="Q75" s="58"/>
      <c r="R75" s="10"/>
    </row>
    <row r="76" spans="1:18" x14ac:dyDescent="0.2">
      <c r="A76" s="6"/>
      <c r="B76" s="164"/>
      <c r="C76" s="70" t="s">
        <v>80</v>
      </c>
      <c r="D76" s="57"/>
      <c r="E76" s="31"/>
      <c r="F76" s="31"/>
      <c r="G76" s="31"/>
      <c r="H76" s="56"/>
      <c r="I76" s="9"/>
      <c r="J76" s="64">
        <v>0</v>
      </c>
      <c r="K76" s="14">
        <v>0.5</v>
      </c>
      <c r="L76" s="63">
        <v>1</v>
      </c>
      <c r="M76" s="9"/>
      <c r="N76" s="73" t="str">
        <f>IF(AND(ISNUMBER(D76),ISNUMBER(E76),ISNUMBER(J76)),SUM(D76:E76)*J76,"")</f>
        <v/>
      </c>
      <c r="O76" s="35" t="str">
        <f>IF(AND(ISNUMBER(F76),ISNUMBER(G76),ISNUMBER(K76)),SUM(F76:G76)*K76,"")</f>
        <v/>
      </c>
      <c r="P76" s="35" t="str">
        <f>IF(AND(ISNUMBER(H76),ISNUMBER(L76)),SUM(H76)*L76,"")</f>
        <v/>
      </c>
      <c r="Q76" s="72" t="str">
        <f>IF(AND(ISNUMBER(N76),ISNUMBER(P76)),SUM(N76:P76),"")</f>
        <v/>
      </c>
      <c r="R76" s="10"/>
    </row>
    <row r="77" spans="1:18" x14ac:dyDescent="0.2">
      <c r="A77" s="6"/>
      <c r="B77" s="164"/>
      <c r="C77" s="70" t="s">
        <v>81</v>
      </c>
      <c r="D77" s="57"/>
      <c r="E77" s="31"/>
      <c r="F77" s="31"/>
      <c r="G77" s="31"/>
      <c r="H77" s="56"/>
      <c r="I77" s="9"/>
      <c r="J77" s="64">
        <v>0</v>
      </c>
      <c r="K77" s="14">
        <v>0.5</v>
      </c>
      <c r="L77" s="63">
        <v>1</v>
      </c>
      <c r="M77" s="9"/>
      <c r="N77" s="73" t="str">
        <f>IF(AND(ISNUMBER(D77),ISNUMBER(E77),ISNUMBER(J77)),SUM(D77:E77)*J77,"")</f>
        <v/>
      </c>
      <c r="O77" s="35" t="str">
        <f>IF(AND(ISNUMBER(F77),ISNUMBER(G77),ISNUMBER(K77)),SUM(F77:G77)*K77,"")</f>
        <v/>
      </c>
      <c r="P77" s="35" t="str">
        <f>IF(AND(ISNUMBER(H77),ISNUMBER(L77)),SUM(H77)*L77,"")</f>
        <v/>
      </c>
      <c r="Q77" s="72" t="str">
        <f>IF(AND(ISNUMBER(N77),ISNUMBER(P77)),SUM(N77:P77),"")</f>
        <v/>
      </c>
      <c r="R77" s="10"/>
    </row>
    <row r="78" spans="1:18" x14ac:dyDescent="0.2">
      <c r="A78" s="6"/>
      <c r="B78" s="164"/>
      <c r="C78" s="88" t="s">
        <v>18</v>
      </c>
      <c r="D78" s="57"/>
      <c r="E78" s="31"/>
      <c r="F78" s="31"/>
      <c r="G78" s="31"/>
      <c r="H78" s="56"/>
      <c r="I78" s="9"/>
      <c r="J78" s="65">
        <v>0.5</v>
      </c>
      <c r="K78" s="143">
        <v>0.5</v>
      </c>
      <c r="L78" s="63">
        <v>1</v>
      </c>
      <c r="M78" s="9"/>
      <c r="N78" s="73" t="str">
        <f t="shared" ref="N78:N79" si="20">IF(AND(ISNUMBER(D78),ISNUMBER(E78),ISNUMBER(J78)),SUM(D78:E78)*J78,"")</f>
        <v/>
      </c>
      <c r="O78" s="35" t="str">
        <f t="shared" ref="O78:O79" si="21">IF(AND(ISNUMBER(F78),ISNUMBER(G78),ISNUMBER(K78)),SUM(F78:G78)*K78,"")</f>
        <v/>
      </c>
      <c r="P78" s="35" t="str">
        <f t="shared" ref="P78:P79" si="22">IF(AND(ISNUMBER(H78),ISNUMBER(L78)),SUM(H78)*L78,"")</f>
        <v/>
      </c>
      <c r="Q78" s="72" t="str">
        <f t="shared" ref="Q78:Q79" si="23">IF(AND(ISNUMBER(N78),ISNUMBER(P78)),SUM(N78:P78),"")</f>
        <v/>
      </c>
      <c r="R78" s="10"/>
    </row>
    <row r="79" spans="1:18" x14ac:dyDescent="0.2">
      <c r="A79" s="6"/>
      <c r="B79" s="164"/>
      <c r="C79" s="88" t="s">
        <v>19</v>
      </c>
      <c r="D79" s="57"/>
      <c r="E79" s="31"/>
      <c r="F79" s="31"/>
      <c r="G79" s="31"/>
      <c r="H79" s="56"/>
      <c r="I79" s="9"/>
      <c r="J79" s="65">
        <v>0.5</v>
      </c>
      <c r="K79" s="143">
        <v>0.5</v>
      </c>
      <c r="L79" s="63">
        <v>1</v>
      </c>
      <c r="M79" s="9"/>
      <c r="N79" s="73" t="str">
        <f t="shared" si="20"/>
        <v/>
      </c>
      <c r="O79" s="35" t="str">
        <f t="shared" si="21"/>
        <v/>
      </c>
      <c r="P79" s="35" t="str">
        <f t="shared" si="22"/>
        <v/>
      </c>
      <c r="Q79" s="72" t="str">
        <f t="shared" si="23"/>
        <v/>
      </c>
      <c r="R79" s="10"/>
    </row>
    <row r="80" spans="1:18" x14ac:dyDescent="0.2">
      <c r="A80" s="6"/>
      <c r="B80" s="164"/>
      <c r="C80" s="68" t="s">
        <v>103</v>
      </c>
      <c r="D80" s="55"/>
      <c r="E80" s="11"/>
      <c r="F80" s="11"/>
      <c r="G80" s="11"/>
      <c r="H80" s="58"/>
      <c r="I80" s="9"/>
      <c r="J80" s="55"/>
      <c r="K80" s="11"/>
      <c r="L80" s="58"/>
      <c r="M80" s="9"/>
      <c r="N80" s="55"/>
      <c r="O80" s="11"/>
      <c r="P80" s="11"/>
      <c r="Q80" s="58"/>
      <c r="R80" s="10"/>
    </row>
    <row r="81" spans="1:18" x14ac:dyDescent="0.2">
      <c r="A81" s="6"/>
      <c r="B81" s="164"/>
      <c r="C81" s="69" t="s">
        <v>134</v>
      </c>
      <c r="D81" s="147"/>
      <c r="E81" s="148"/>
      <c r="F81" s="148"/>
      <c r="G81" s="148"/>
      <c r="H81" s="149"/>
      <c r="I81" s="9"/>
      <c r="J81" s="144"/>
      <c r="K81" s="145"/>
      <c r="L81" s="146"/>
      <c r="M81" s="9"/>
      <c r="N81" s="55"/>
      <c r="O81" s="11"/>
      <c r="P81" s="11"/>
      <c r="Q81" s="58"/>
      <c r="R81" s="10"/>
    </row>
    <row r="82" spans="1:18" x14ac:dyDescent="0.2">
      <c r="A82" s="6"/>
      <c r="B82" s="164"/>
      <c r="C82" s="70" t="s">
        <v>80</v>
      </c>
      <c r="D82" s="57"/>
      <c r="E82" s="31"/>
      <c r="F82" s="31"/>
      <c r="G82" s="31"/>
      <c r="H82" s="56"/>
      <c r="I82" s="9"/>
      <c r="J82" s="64">
        <v>0</v>
      </c>
      <c r="K82" s="14">
        <v>0.5</v>
      </c>
      <c r="L82" s="63">
        <v>1</v>
      </c>
      <c r="M82" s="9"/>
      <c r="N82" s="73" t="str">
        <f t="shared" ref="N82:N83" si="24">IF(AND(ISNUMBER(D82),ISNUMBER(E82),ISNUMBER(J82)),SUM(D82:E82)*J82,"")</f>
        <v/>
      </c>
      <c r="O82" s="35" t="str">
        <f t="shared" ref="O82:O83" si="25">IF(AND(ISNUMBER(F82),ISNUMBER(G82),ISNUMBER(K82)),SUM(F82:G82)*K82,"")</f>
        <v/>
      </c>
      <c r="P82" s="35" t="str">
        <f t="shared" ref="P82:P83" si="26">IF(AND(ISNUMBER(H82),ISNUMBER(L82)),SUM(H82)*L82,"")</f>
        <v/>
      </c>
      <c r="Q82" s="72" t="str">
        <f t="shared" ref="Q82:Q83" si="27">IF(AND(ISNUMBER(N82),ISNUMBER(P82)),SUM(N82:P82),"")</f>
        <v/>
      </c>
      <c r="R82" s="10"/>
    </row>
    <row r="83" spans="1:18" x14ac:dyDescent="0.2">
      <c r="A83" s="6"/>
      <c r="B83" s="164"/>
      <c r="C83" s="70" t="s">
        <v>81</v>
      </c>
      <c r="D83" s="57"/>
      <c r="E83" s="31"/>
      <c r="F83" s="31"/>
      <c r="G83" s="31"/>
      <c r="H83" s="56"/>
      <c r="I83" s="9"/>
      <c r="J83" s="64">
        <v>0</v>
      </c>
      <c r="K83" s="14">
        <v>0.5</v>
      </c>
      <c r="L83" s="63">
        <v>1</v>
      </c>
      <c r="M83" s="9"/>
      <c r="N83" s="73" t="str">
        <f t="shared" si="24"/>
        <v/>
      </c>
      <c r="O83" s="35" t="str">
        <f t="shared" si="25"/>
        <v/>
      </c>
      <c r="P83" s="35" t="str">
        <f t="shared" si="26"/>
        <v/>
      </c>
      <c r="Q83" s="72" t="str">
        <f t="shared" si="27"/>
        <v/>
      </c>
      <c r="R83" s="10"/>
    </row>
    <row r="84" spans="1:18" x14ac:dyDescent="0.2">
      <c r="A84" s="6"/>
      <c r="B84" s="164"/>
      <c r="C84" s="69" t="s">
        <v>131</v>
      </c>
      <c r="D84" s="147"/>
      <c r="E84" s="148"/>
      <c r="F84" s="148"/>
      <c r="G84" s="148"/>
      <c r="H84" s="149"/>
      <c r="I84" s="9"/>
      <c r="J84" s="144"/>
      <c r="K84" s="145"/>
      <c r="L84" s="146"/>
      <c r="M84" s="9"/>
      <c r="N84" s="55"/>
      <c r="O84" s="11"/>
      <c r="P84" s="11"/>
      <c r="Q84" s="58"/>
      <c r="R84" s="10"/>
    </row>
    <row r="85" spans="1:18" x14ac:dyDescent="0.2">
      <c r="A85" s="6"/>
      <c r="B85" s="164"/>
      <c r="C85" s="70" t="s">
        <v>80</v>
      </c>
      <c r="D85" s="57"/>
      <c r="E85" s="31"/>
      <c r="F85" s="31"/>
      <c r="G85" s="31"/>
      <c r="H85" s="56"/>
      <c r="I85" s="9"/>
      <c r="J85" s="64">
        <v>0.5</v>
      </c>
      <c r="K85" s="14">
        <v>0.5</v>
      </c>
      <c r="L85" s="63">
        <v>1</v>
      </c>
      <c r="M85" s="9"/>
      <c r="N85" s="73" t="str">
        <f t="shared" ref="N85:N97" si="28">IF(AND(ISNUMBER(D85),ISNUMBER(E85),ISNUMBER(J85)),SUM(D85:E85)*J85,"")</f>
        <v/>
      </c>
      <c r="O85" s="35" t="str">
        <f t="shared" ref="O85:O97" si="29">IF(AND(ISNUMBER(F85),ISNUMBER(G85),ISNUMBER(K85)),SUM(F85:G85)*K85,"")</f>
        <v/>
      </c>
      <c r="P85" s="35" t="str">
        <f t="shared" ref="P85:P86" si="30">IF(AND(ISNUMBER(H85),ISNUMBER(L85)),SUM(H85)*L85,"")</f>
        <v/>
      </c>
      <c r="Q85" s="72" t="str">
        <f t="shared" ref="Q85:Q94" si="31">IF(AND(ISNUMBER(N85),ISNUMBER(P85)),SUM(N85:P85),"")</f>
        <v/>
      </c>
      <c r="R85" s="10"/>
    </row>
    <row r="86" spans="1:18" x14ac:dyDescent="0.2">
      <c r="A86" s="6"/>
      <c r="B86" s="164"/>
      <c r="C86" s="70" t="s">
        <v>81</v>
      </c>
      <c r="D86" s="57"/>
      <c r="E86" s="31"/>
      <c r="F86" s="31"/>
      <c r="G86" s="31"/>
      <c r="H86" s="56"/>
      <c r="I86" s="9"/>
      <c r="J86" s="64">
        <v>0.5</v>
      </c>
      <c r="K86" s="14">
        <v>0.5</v>
      </c>
      <c r="L86" s="63">
        <v>1</v>
      </c>
      <c r="M86" s="9"/>
      <c r="N86" s="73" t="str">
        <f t="shared" si="28"/>
        <v/>
      </c>
      <c r="O86" s="35" t="str">
        <f t="shared" si="29"/>
        <v/>
      </c>
      <c r="P86" s="35" t="str">
        <f t="shared" si="30"/>
        <v/>
      </c>
      <c r="Q86" s="72" t="str">
        <f t="shared" si="31"/>
        <v/>
      </c>
      <c r="R86" s="10"/>
    </row>
    <row r="87" spans="1:18" x14ac:dyDescent="0.2">
      <c r="A87" s="6"/>
      <c r="B87" s="164"/>
      <c r="C87" s="69" t="s">
        <v>5</v>
      </c>
      <c r="D87" s="57"/>
      <c r="E87" s="31"/>
      <c r="F87" s="31"/>
      <c r="G87" s="31"/>
      <c r="H87" s="56"/>
      <c r="I87" s="9"/>
      <c r="J87" s="64">
        <v>0</v>
      </c>
      <c r="K87" s="14">
        <v>0.5</v>
      </c>
      <c r="L87" s="63">
        <v>1</v>
      </c>
      <c r="M87" s="9"/>
      <c r="N87" s="73" t="str">
        <f t="shared" si="28"/>
        <v/>
      </c>
      <c r="O87" s="35" t="str">
        <f t="shared" si="29"/>
        <v/>
      </c>
      <c r="P87" s="35" t="str">
        <f t="shared" ref="P87:P94" si="32">IF(AND(ISNUMBER(H87),ISNUMBER(L87)),SUM(H87)*L87,"")</f>
        <v/>
      </c>
      <c r="Q87" s="72" t="str">
        <f t="shared" si="31"/>
        <v/>
      </c>
      <c r="R87" s="10"/>
    </row>
    <row r="88" spans="1:18" x14ac:dyDescent="0.2">
      <c r="A88" s="6"/>
      <c r="B88" s="164"/>
      <c r="C88" s="69" t="s">
        <v>46</v>
      </c>
      <c r="D88" s="57"/>
      <c r="E88" s="31"/>
      <c r="F88" s="31"/>
      <c r="G88" s="31"/>
      <c r="H88" s="56"/>
      <c r="I88" s="9"/>
      <c r="J88" s="64">
        <v>0.5</v>
      </c>
      <c r="K88" s="14">
        <v>0.5</v>
      </c>
      <c r="L88" s="63">
        <v>1</v>
      </c>
      <c r="M88" s="9"/>
      <c r="N88" s="73" t="str">
        <f t="shared" si="28"/>
        <v/>
      </c>
      <c r="O88" s="35" t="str">
        <f t="shared" si="29"/>
        <v/>
      </c>
      <c r="P88" s="35" t="str">
        <f t="shared" si="32"/>
        <v/>
      </c>
      <c r="Q88" s="72" t="str">
        <f t="shared" si="31"/>
        <v/>
      </c>
      <c r="R88" s="10"/>
    </row>
    <row r="89" spans="1:18" x14ac:dyDescent="0.2">
      <c r="A89" s="6"/>
      <c r="B89" s="164"/>
      <c r="C89" s="69" t="s">
        <v>132</v>
      </c>
      <c r="D89" s="147"/>
      <c r="E89" s="148"/>
      <c r="F89" s="148"/>
      <c r="G89" s="148"/>
      <c r="H89" s="149"/>
      <c r="I89" s="9"/>
      <c r="J89" s="144"/>
      <c r="K89" s="145"/>
      <c r="L89" s="146"/>
      <c r="M89" s="9"/>
      <c r="N89" s="55"/>
      <c r="O89" s="11"/>
      <c r="P89" s="11"/>
      <c r="Q89" s="58"/>
      <c r="R89" s="10"/>
    </row>
    <row r="90" spans="1:18" x14ac:dyDescent="0.2">
      <c r="A90" s="6"/>
      <c r="B90" s="164"/>
      <c r="C90" s="70" t="s">
        <v>80</v>
      </c>
      <c r="D90" s="57"/>
      <c r="E90" s="31"/>
      <c r="F90" s="31"/>
      <c r="G90" s="31"/>
      <c r="H90" s="56"/>
      <c r="I90" s="9"/>
      <c r="J90" s="64">
        <v>0</v>
      </c>
      <c r="K90" s="14">
        <v>0.5</v>
      </c>
      <c r="L90" s="63">
        <v>1</v>
      </c>
      <c r="M90" s="9"/>
      <c r="N90" s="73" t="str">
        <f t="shared" si="28"/>
        <v/>
      </c>
      <c r="O90" s="35" t="str">
        <f t="shared" ref="O90:O91" si="33">IF(AND(ISNUMBER(F90),ISNUMBER(G90),ISNUMBER(K90)),SUM(F90:G90)*K90,"")</f>
        <v/>
      </c>
      <c r="P90" s="35" t="str">
        <f t="shared" ref="P90:P91" si="34">IF(AND(ISNUMBER(H90),ISNUMBER(L90)),SUM(H90)*L90,"")</f>
        <v/>
      </c>
      <c r="Q90" s="72" t="str">
        <f t="shared" si="31"/>
        <v/>
      </c>
      <c r="R90" s="10"/>
    </row>
    <row r="91" spans="1:18" x14ac:dyDescent="0.2">
      <c r="A91" s="6"/>
      <c r="B91" s="164"/>
      <c r="C91" s="70" t="s">
        <v>81</v>
      </c>
      <c r="D91" s="57"/>
      <c r="E91" s="31"/>
      <c r="F91" s="31"/>
      <c r="G91" s="31"/>
      <c r="H91" s="56"/>
      <c r="I91" s="9"/>
      <c r="J91" s="64">
        <v>0</v>
      </c>
      <c r="K91" s="14">
        <v>0.5</v>
      </c>
      <c r="L91" s="63">
        <v>1</v>
      </c>
      <c r="M91" s="9"/>
      <c r="N91" s="73" t="str">
        <f t="shared" si="28"/>
        <v/>
      </c>
      <c r="O91" s="35" t="str">
        <f t="shared" si="33"/>
        <v/>
      </c>
      <c r="P91" s="35" t="str">
        <f t="shared" si="34"/>
        <v/>
      </c>
      <c r="Q91" s="72" t="str">
        <f>IF(AND(ISNUMBER(N91),ISNUMBER(P91)),SUM(N91:P91),"")</f>
        <v/>
      </c>
      <c r="R91" s="10"/>
    </row>
    <row r="92" spans="1:18" x14ac:dyDescent="0.2">
      <c r="A92" s="6"/>
      <c r="B92" s="164"/>
      <c r="C92" s="69" t="s">
        <v>89</v>
      </c>
      <c r="D92" s="147"/>
      <c r="E92" s="148"/>
      <c r="F92" s="148"/>
      <c r="G92" s="148"/>
      <c r="H92" s="149"/>
      <c r="I92" s="9"/>
      <c r="J92" s="144"/>
      <c r="K92" s="145"/>
      <c r="L92" s="146"/>
      <c r="M92" s="9"/>
      <c r="N92" s="55"/>
      <c r="O92" s="11"/>
      <c r="P92" s="11"/>
      <c r="Q92" s="58"/>
      <c r="R92" s="10"/>
    </row>
    <row r="93" spans="1:18" x14ac:dyDescent="0.2">
      <c r="B93" s="164"/>
      <c r="C93" s="70" t="s">
        <v>80</v>
      </c>
      <c r="D93" s="57"/>
      <c r="E93" s="31"/>
      <c r="F93" s="31"/>
      <c r="G93" s="31"/>
      <c r="H93" s="56"/>
      <c r="I93" s="9"/>
      <c r="J93" s="64">
        <v>0</v>
      </c>
      <c r="K93" s="14">
        <v>0.5</v>
      </c>
      <c r="L93" s="63">
        <v>1</v>
      </c>
      <c r="M93" s="9"/>
      <c r="N93" s="73" t="str">
        <f t="shared" si="28"/>
        <v/>
      </c>
      <c r="O93" s="35" t="str">
        <f t="shared" si="29"/>
        <v/>
      </c>
      <c r="P93" s="35" t="str">
        <f t="shared" si="32"/>
        <v/>
      </c>
      <c r="Q93" s="72" t="str">
        <f t="shared" si="31"/>
        <v/>
      </c>
      <c r="R93" s="10"/>
    </row>
    <row r="94" spans="1:18" x14ac:dyDescent="0.2">
      <c r="B94" s="164"/>
      <c r="C94" s="70" t="s">
        <v>81</v>
      </c>
      <c r="D94" s="57"/>
      <c r="E94" s="31"/>
      <c r="F94" s="31"/>
      <c r="G94" s="31"/>
      <c r="H94" s="56"/>
      <c r="I94" s="9"/>
      <c r="J94" s="64">
        <v>0</v>
      </c>
      <c r="K94" s="14">
        <v>0.5</v>
      </c>
      <c r="L94" s="63">
        <v>1</v>
      </c>
      <c r="M94" s="9"/>
      <c r="N94" s="73" t="str">
        <f t="shared" si="28"/>
        <v/>
      </c>
      <c r="O94" s="35" t="str">
        <f t="shared" si="29"/>
        <v/>
      </c>
      <c r="P94" s="35" t="str">
        <f t="shared" si="32"/>
        <v/>
      </c>
      <c r="Q94" s="72" t="str">
        <f t="shared" si="31"/>
        <v/>
      </c>
      <c r="R94" s="10"/>
    </row>
    <row r="95" spans="1:18" x14ac:dyDescent="0.2">
      <c r="B95" s="164"/>
      <c r="C95" s="69" t="s">
        <v>90</v>
      </c>
      <c r="D95" s="147"/>
      <c r="E95" s="148"/>
      <c r="F95" s="148"/>
      <c r="G95" s="148"/>
      <c r="H95" s="149"/>
      <c r="I95" s="9"/>
      <c r="J95" s="144"/>
      <c r="K95" s="145"/>
      <c r="L95" s="146"/>
      <c r="M95" s="9"/>
      <c r="N95" s="55"/>
      <c r="O95" s="11"/>
      <c r="P95" s="11"/>
      <c r="Q95" s="58"/>
      <c r="R95" s="10"/>
    </row>
    <row r="96" spans="1:18" x14ac:dyDescent="0.2">
      <c r="B96" s="164"/>
      <c r="C96" s="70" t="s">
        <v>80</v>
      </c>
      <c r="D96" s="57"/>
      <c r="E96" s="31"/>
      <c r="F96" s="31"/>
      <c r="G96" s="31"/>
      <c r="H96" s="56"/>
      <c r="I96" s="9"/>
      <c r="J96" s="64">
        <v>0</v>
      </c>
      <c r="K96" s="14">
        <v>0.5</v>
      </c>
      <c r="L96" s="63">
        <v>1</v>
      </c>
      <c r="M96" s="9"/>
      <c r="N96" s="73" t="str">
        <f t="shared" si="28"/>
        <v/>
      </c>
      <c r="O96" s="35" t="str">
        <f t="shared" si="29"/>
        <v/>
      </c>
      <c r="P96" s="35" t="str">
        <f t="shared" ref="P96:P97" si="35">IF(AND(ISNUMBER(H96),ISNUMBER(L96)),SUM(H96)*L96,"")</f>
        <v/>
      </c>
      <c r="Q96" s="72" t="str">
        <f>IF(AND(ISNUMBER(N96),ISNUMBER(P96)),SUM(N96:P96),"")</f>
        <v/>
      </c>
      <c r="R96" s="10"/>
    </row>
    <row r="97" spans="2:18" x14ac:dyDescent="0.2">
      <c r="B97" s="164"/>
      <c r="C97" s="70" t="s">
        <v>81</v>
      </c>
      <c r="D97" s="57"/>
      <c r="E97" s="31"/>
      <c r="F97" s="31"/>
      <c r="G97" s="31"/>
      <c r="H97" s="56"/>
      <c r="I97" s="9"/>
      <c r="J97" s="64">
        <v>0</v>
      </c>
      <c r="K97" s="14">
        <v>0.5</v>
      </c>
      <c r="L97" s="63">
        <v>1</v>
      </c>
      <c r="M97" s="9"/>
      <c r="N97" s="73" t="str">
        <f t="shared" si="28"/>
        <v/>
      </c>
      <c r="O97" s="35" t="str">
        <f t="shared" si="29"/>
        <v/>
      </c>
      <c r="P97" s="35" t="str">
        <f t="shared" si="35"/>
        <v/>
      </c>
      <c r="Q97" s="72" t="str">
        <f>IF(AND(ISNUMBER(N97),ISNUMBER(P97)),SUM(N97:P97),"")</f>
        <v/>
      </c>
      <c r="R97" s="10"/>
    </row>
    <row r="98" spans="2:18" x14ac:dyDescent="0.2">
      <c r="B98" s="164"/>
      <c r="C98" s="68" t="s">
        <v>135</v>
      </c>
      <c r="D98" s="55"/>
      <c r="E98" s="11"/>
      <c r="F98" s="11"/>
      <c r="G98" s="11"/>
      <c r="H98" s="59">
        <f>IF((SUM(H100,H103)-SUM(H101,H104))-(SUM(H515,H518)-SUM(H516,H519))&gt;0,(SUM(H100,H103)-SUM(H101,H104))-(SUM(H515,H518)-SUM(H516,H519)),0)</f>
        <v>0</v>
      </c>
      <c r="I98" s="9"/>
      <c r="J98" s="55"/>
      <c r="K98" s="11"/>
      <c r="L98" s="63">
        <v>0</v>
      </c>
      <c r="M98" s="9"/>
      <c r="N98" s="55"/>
      <c r="O98" s="11"/>
      <c r="P98" s="35">
        <f>IF(AND(ISNUMBER(H98),ISNUMBER(L98)),SUM(H98)*L98,"")</f>
        <v>0</v>
      </c>
      <c r="Q98" s="72">
        <f>IF(ISNUMBER(P98),SUM(P98),"")</f>
        <v>0</v>
      </c>
      <c r="R98" s="10"/>
    </row>
    <row r="99" spans="2:18" x14ac:dyDescent="0.2">
      <c r="B99" s="164"/>
      <c r="C99" s="69" t="s">
        <v>80</v>
      </c>
      <c r="D99" s="55"/>
      <c r="E99" s="11"/>
      <c r="F99" s="11"/>
      <c r="G99" s="11"/>
      <c r="H99" s="56"/>
      <c r="I99" s="9"/>
      <c r="J99" s="55"/>
      <c r="K99" s="11"/>
      <c r="L99" s="58"/>
      <c r="M99" s="9"/>
      <c r="N99" s="55"/>
      <c r="O99" s="11"/>
      <c r="P99" s="11"/>
      <c r="Q99" s="58"/>
      <c r="R99" s="10"/>
    </row>
    <row r="100" spans="2:18" x14ac:dyDescent="0.2">
      <c r="B100" s="164"/>
      <c r="C100" s="70" t="s">
        <v>71</v>
      </c>
      <c r="D100" s="55"/>
      <c r="E100" s="11"/>
      <c r="F100" s="11"/>
      <c r="G100" s="11"/>
      <c r="H100" s="56"/>
      <c r="I100" s="9"/>
      <c r="J100" s="55"/>
      <c r="K100" s="11"/>
      <c r="L100" s="58"/>
      <c r="M100" s="9"/>
      <c r="N100" s="55"/>
      <c r="O100" s="11"/>
      <c r="P100" s="11"/>
      <c r="Q100" s="58"/>
      <c r="R100" s="10"/>
    </row>
    <row r="101" spans="2:18" x14ac:dyDescent="0.2">
      <c r="B101" s="164"/>
      <c r="C101" s="70" t="s">
        <v>72</v>
      </c>
      <c r="D101" s="55"/>
      <c r="E101" s="11"/>
      <c r="F101" s="11"/>
      <c r="G101" s="11"/>
      <c r="H101" s="56"/>
      <c r="I101" s="9"/>
      <c r="J101" s="55"/>
      <c r="K101" s="11"/>
      <c r="L101" s="58"/>
      <c r="M101" s="9"/>
      <c r="N101" s="55"/>
      <c r="O101" s="11"/>
      <c r="P101" s="11"/>
      <c r="Q101" s="58"/>
      <c r="R101" s="10"/>
    </row>
    <row r="102" spans="2:18" x14ac:dyDescent="0.2">
      <c r="B102" s="164"/>
      <c r="C102" s="69" t="s">
        <v>81</v>
      </c>
      <c r="D102" s="55"/>
      <c r="E102" s="11"/>
      <c r="F102" s="11"/>
      <c r="G102" s="11"/>
      <c r="H102" s="56"/>
      <c r="I102" s="9"/>
      <c r="J102" s="55"/>
      <c r="K102" s="11"/>
      <c r="L102" s="58"/>
      <c r="M102" s="9"/>
      <c r="N102" s="55"/>
      <c r="O102" s="11"/>
      <c r="P102" s="11"/>
      <c r="Q102" s="58"/>
      <c r="R102" s="10"/>
    </row>
    <row r="103" spans="2:18" x14ac:dyDescent="0.2">
      <c r="B103" s="164"/>
      <c r="C103" s="70" t="s">
        <v>71</v>
      </c>
      <c r="D103" s="55"/>
      <c r="E103" s="11"/>
      <c r="F103" s="11"/>
      <c r="G103" s="11"/>
      <c r="H103" s="56"/>
      <c r="I103" s="9"/>
      <c r="J103" s="55"/>
      <c r="K103" s="11"/>
      <c r="L103" s="58"/>
      <c r="M103" s="9"/>
      <c r="N103" s="55"/>
      <c r="O103" s="11"/>
      <c r="P103" s="11"/>
      <c r="Q103" s="58"/>
      <c r="R103" s="10"/>
    </row>
    <row r="104" spans="2:18" x14ac:dyDescent="0.2">
      <c r="B104" s="164"/>
      <c r="C104" s="70" t="s">
        <v>72</v>
      </c>
      <c r="D104" s="55"/>
      <c r="E104" s="11"/>
      <c r="F104" s="11"/>
      <c r="G104" s="11"/>
      <c r="H104" s="56"/>
      <c r="I104" s="9"/>
      <c r="J104" s="55"/>
      <c r="K104" s="11"/>
      <c r="L104" s="58"/>
      <c r="M104" s="9"/>
      <c r="N104" s="55"/>
      <c r="O104" s="11"/>
      <c r="P104" s="11"/>
      <c r="Q104" s="58"/>
      <c r="R104" s="10"/>
    </row>
    <row r="105" spans="2:18" x14ac:dyDescent="0.2">
      <c r="B105" s="164"/>
      <c r="C105" s="70" t="s">
        <v>159</v>
      </c>
      <c r="D105" s="12"/>
      <c r="E105" s="11"/>
      <c r="F105" s="11"/>
      <c r="G105" s="11"/>
      <c r="H105" s="56"/>
      <c r="I105" s="44"/>
      <c r="J105" s="55"/>
      <c r="K105" s="11"/>
      <c r="L105" s="58"/>
      <c r="M105" s="44"/>
      <c r="N105" s="55"/>
      <c r="O105" s="11"/>
      <c r="P105" s="11"/>
      <c r="Q105" s="58"/>
      <c r="R105" s="10"/>
    </row>
    <row r="106" spans="2:18" x14ac:dyDescent="0.2">
      <c r="B106" s="164"/>
      <c r="C106" s="70" t="s">
        <v>160</v>
      </c>
      <c r="D106" s="57"/>
      <c r="E106" s="31"/>
      <c r="F106" s="31"/>
      <c r="G106" s="31"/>
      <c r="H106" s="56"/>
      <c r="I106" s="44"/>
      <c r="J106" s="55"/>
      <c r="K106" s="11"/>
      <c r="L106" s="58"/>
      <c r="M106" s="44"/>
      <c r="N106" s="55"/>
      <c r="O106" s="11"/>
      <c r="P106" s="11"/>
      <c r="Q106" s="58"/>
      <c r="R106" s="10"/>
    </row>
    <row r="107" spans="2:18" x14ac:dyDescent="0.2">
      <c r="B107" s="172"/>
      <c r="C107" s="88" t="s">
        <v>136</v>
      </c>
      <c r="D107" s="147"/>
      <c r="E107" s="148"/>
      <c r="F107" s="148"/>
      <c r="G107" s="148"/>
      <c r="H107" s="149"/>
      <c r="I107" s="9"/>
      <c r="J107" s="144"/>
      <c r="K107" s="145"/>
      <c r="L107" s="146"/>
      <c r="M107" s="9"/>
      <c r="N107" s="55"/>
      <c r="O107" s="11"/>
      <c r="P107" s="11"/>
      <c r="Q107" s="58"/>
      <c r="R107" s="10"/>
    </row>
    <row r="108" spans="2:18" x14ac:dyDescent="0.2">
      <c r="B108" s="172"/>
      <c r="C108" s="69" t="s">
        <v>80</v>
      </c>
      <c r="D108" s="57"/>
      <c r="E108" s="31"/>
      <c r="F108" s="31"/>
      <c r="G108" s="31"/>
      <c r="H108" s="56"/>
      <c r="I108" s="9"/>
      <c r="J108" s="64">
        <v>0</v>
      </c>
      <c r="K108" s="14">
        <v>0.5</v>
      </c>
      <c r="L108" s="63">
        <v>1</v>
      </c>
      <c r="M108" s="9"/>
      <c r="N108" s="73" t="str">
        <f t="shared" ref="N108:N109" si="36">IF(AND(ISNUMBER(D108),ISNUMBER(E108),ISNUMBER(J108)),SUM(D108:E108)*J108,"")</f>
        <v/>
      </c>
      <c r="O108" s="35" t="str">
        <f t="shared" ref="O108:O109" si="37">IF(AND(ISNUMBER(F108),ISNUMBER(G108),ISNUMBER(K108)),SUM(F108:G108)*K108,"")</f>
        <v/>
      </c>
      <c r="P108" s="35" t="str">
        <f t="shared" ref="P108:P109" si="38">IF(AND(ISNUMBER(H108),ISNUMBER(L108)),SUM(H108)*L108,"")</f>
        <v/>
      </c>
      <c r="Q108" s="72" t="str">
        <f t="shared" ref="Q108" si="39">IF(AND(ISNUMBER(N108),ISNUMBER(P108)),SUM(N108:P108),"")</f>
        <v/>
      </c>
      <c r="R108" s="10"/>
    </row>
    <row r="109" spans="2:18" x14ac:dyDescent="0.2">
      <c r="B109" s="172"/>
      <c r="C109" s="69" t="s">
        <v>81</v>
      </c>
      <c r="D109" s="57"/>
      <c r="E109" s="31"/>
      <c r="F109" s="31"/>
      <c r="G109" s="31"/>
      <c r="H109" s="56"/>
      <c r="I109" s="9"/>
      <c r="J109" s="64">
        <v>0</v>
      </c>
      <c r="K109" s="14">
        <v>0.5</v>
      </c>
      <c r="L109" s="63">
        <v>1</v>
      </c>
      <c r="M109" s="9"/>
      <c r="N109" s="73" t="str">
        <f t="shared" si="36"/>
        <v/>
      </c>
      <c r="O109" s="35" t="str">
        <f t="shared" si="37"/>
        <v/>
      </c>
      <c r="P109" s="35" t="str">
        <f t="shared" si="38"/>
        <v/>
      </c>
      <c r="Q109" s="72" t="str">
        <f>IF(AND(ISNUMBER(N109),ISNUMBER(P109)),SUM(N109:P109),"")</f>
        <v/>
      </c>
      <c r="R109" s="10"/>
    </row>
    <row r="110" spans="2:18" x14ac:dyDescent="0.2">
      <c r="B110" s="164"/>
      <c r="C110" s="88" t="s">
        <v>137</v>
      </c>
      <c r="D110" s="147"/>
      <c r="E110" s="148"/>
      <c r="F110" s="148"/>
      <c r="G110" s="148"/>
      <c r="H110" s="149"/>
      <c r="I110" s="9"/>
      <c r="J110" s="144"/>
      <c r="K110" s="145"/>
      <c r="L110" s="146"/>
      <c r="M110" s="9"/>
      <c r="N110" s="55"/>
      <c r="O110" s="11"/>
      <c r="P110" s="11"/>
      <c r="Q110" s="58"/>
      <c r="R110" s="10"/>
    </row>
    <row r="111" spans="2:18" x14ac:dyDescent="0.2">
      <c r="B111" s="164"/>
      <c r="C111" s="69" t="s">
        <v>80</v>
      </c>
      <c r="D111" s="57"/>
      <c r="E111" s="31"/>
      <c r="F111" s="31"/>
      <c r="G111" s="31"/>
      <c r="H111" s="56"/>
      <c r="I111" s="9"/>
      <c r="J111" s="64">
        <v>0</v>
      </c>
      <c r="K111" s="14">
        <v>0.5</v>
      </c>
      <c r="L111" s="63">
        <v>1</v>
      </c>
      <c r="M111" s="9"/>
      <c r="N111" s="73" t="str">
        <f t="shared" ref="N111:N113" si="40">IF(AND(ISNUMBER(D111),ISNUMBER(E111),ISNUMBER(J111)),SUM(D111:E111)*J111,"")</f>
        <v/>
      </c>
      <c r="O111" s="35" t="str">
        <f t="shared" ref="O111:O113" si="41">IF(AND(ISNUMBER(F111),ISNUMBER(G111),ISNUMBER(K111)),SUM(F111:G111)*K111,"")</f>
        <v/>
      </c>
      <c r="P111" s="35" t="str">
        <f t="shared" ref="P111:P113" si="42">IF(AND(ISNUMBER(H111),ISNUMBER(L111)),SUM(H111)*L111,"")</f>
        <v/>
      </c>
      <c r="Q111" s="72" t="str">
        <f t="shared" ref="Q111" si="43">IF(AND(ISNUMBER(N111),ISNUMBER(P111)),SUM(N111:P111),"")</f>
        <v/>
      </c>
      <c r="R111" s="10"/>
    </row>
    <row r="112" spans="2:18" x14ac:dyDescent="0.2">
      <c r="B112" s="164"/>
      <c r="C112" s="69" t="s">
        <v>81</v>
      </c>
      <c r="D112" s="57"/>
      <c r="E112" s="31"/>
      <c r="F112" s="31"/>
      <c r="G112" s="31"/>
      <c r="H112" s="56"/>
      <c r="I112" s="9"/>
      <c r="J112" s="64">
        <v>0</v>
      </c>
      <c r="K112" s="14">
        <v>0.5</v>
      </c>
      <c r="L112" s="63">
        <v>1</v>
      </c>
      <c r="M112" s="9"/>
      <c r="N112" s="73" t="str">
        <f t="shared" si="40"/>
        <v/>
      </c>
      <c r="O112" s="35" t="str">
        <f t="shared" si="41"/>
        <v/>
      </c>
      <c r="P112" s="35" t="str">
        <f t="shared" si="42"/>
        <v/>
      </c>
      <c r="Q112" s="72" t="str">
        <f>IF(AND(ISNUMBER(N112),ISNUMBER(P112)),SUM(N112:P112),"")</f>
        <v/>
      </c>
      <c r="R112" s="10"/>
    </row>
    <row r="113" spans="2:18" x14ac:dyDescent="0.2">
      <c r="B113" s="164"/>
      <c r="C113" s="88" t="s">
        <v>101</v>
      </c>
      <c r="D113" s="57"/>
      <c r="E113" s="31"/>
      <c r="F113" s="31"/>
      <c r="G113" s="31"/>
      <c r="H113" s="56"/>
      <c r="I113" s="9"/>
      <c r="J113" s="64">
        <v>0</v>
      </c>
      <c r="K113" s="14">
        <v>0</v>
      </c>
      <c r="L113" s="63">
        <v>0</v>
      </c>
      <c r="M113" s="9"/>
      <c r="N113" s="73" t="str">
        <f t="shared" si="40"/>
        <v/>
      </c>
      <c r="O113" s="35" t="str">
        <f t="shared" si="41"/>
        <v/>
      </c>
      <c r="P113" s="35" t="str">
        <f t="shared" si="42"/>
        <v/>
      </c>
      <c r="Q113" s="72" t="str">
        <f>IF(AND(ISNUMBER(N113),ISNUMBER(P113)),SUM(N113:P113),"")</f>
        <v/>
      </c>
      <c r="R113" s="10"/>
    </row>
    <row r="114" spans="2:18" x14ac:dyDescent="0.2">
      <c r="B114" s="164"/>
      <c r="C114" s="88" t="s">
        <v>157</v>
      </c>
      <c r="D114" s="57"/>
      <c r="E114" s="31"/>
      <c r="F114" s="31"/>
      <c r="G114" s="31"/>
      <c r="H114" s="56"/>
      <c r="I114" s="44"/>
      <c r="J114" s="65">
        <v>0</v>
      </c>
      <c r="K114" s="143">
        <v>0</v>
      </c>
      <c r="L114" s="181">
        <v>0</v>
      </c>
      <c r="M114" s="44"/>
      <c r="N114" s="73" t="str">
        <f t="shared" ref="N114" si="44">IF(AND(ISNUMBER(D114),ISNUMBER(E114),ISNUMBER(J114)),SUM(D114:E114)*J114,"")</f>
        <v/>
      </c>
      <c r="O114" s="35" t="str">
        <f>IF(AND(ISNUMBER(F114),ISNUMBER(G114),ISNUMBER(K114)),SUM(F114:G114)*K114,"")</f>
        <v/>
      </c>
      <c r="P114" s="35" t="str">
        <f>IF(AND(ISNUMBER(H114),ISNUMBER(L114)),SUM(H114)*L114,"")</f>
        <v/>
      </c>
      <c r="Q114" s="72" t="str">
        <f>IF(AND(ISNUMBER(N114),ISNUMBER(P114)),SUM(N114:P114),"")</f>
        <v/>
      </c>
      <c r="R114" s="10"/>
    </row>
    <row r="115" spans="2:18" x14ac:dyDescent="0.2">
      <c r="B115" s="164"/>
      <c r="C115" s="68" t="s">
        <v>102</v>
      </c>
      <c r="D115" s="55"/>
      <c r="E115" s="11"/>
      <c r="F115" s="11"/>
      <c r="G115" s="11"/>
      <c r="H115" s="58"/>
      <c r="I115" s="9"/>
      <c r="J115" s="55"/>
      <c r="K115" s="11"/>
      <c r="L115" s="58"/>
      <c r="M115" s="9"/>
      <c r="N115" s="55"/>
      <c r="O115" s="11"/>
      <c r="P115" s="11"/>
      <c r="Q115" s="58"/>
      <c r="R115" s="10"/>
    </row>
    <row r="116" spans="2:18" x14ac:dyDescent="0.2">
      <c r="B116" s="164"/>
      <c r="C116" s="69" t="s">
        <v>82</v>
      </c>
      <c r="D116" s="55"/>
      <c r="E116" s="11"/>
      <c r="F116" s="11"/>
      <c r="G116" s="11"/>
      <c r="H116" s="58"/>
      <c r="I116" s="9"/>
      <c r="J116" s="55"/>
      <c r="K116" s="11"/>
      <c r="L116" s="58"/>
      <c r="M116" s="9"/>
      <c r="N116" s="55"/>
      <c r="O116" s="11"/>
      <c r="P116" s="11"/>
      <c r="Q116" s="58"/>
      <c r="R116" s="10"/>
    </row>
    <row r="117" spans="2:18" x14ac:dyDescent="0.2">
      <c r="B117" s="164"/>
      <c r="C117" s="70" t="s">
        <v>66</v>
      </c>
      <c r="D117" s="57"/>
      <c r="E117" s="31"/>
      <c r="F117" s="31"/>
      <c r="G117" s="31"/>
      <c r="H117" s="56"/>
      <c r="I117" s="9"/>
      <c r="J117" s="64">
        <v>0</v>
      </c>
      <c r="K117" s="13">
        <v>0.5</v>
      </c>
      <c r="L117" s="63">
        <v>1</v>
      </c>
      <c r="M117" s="9"/>
      <c r="N117" s="73" t="str">
        <f t="shared" ref="N117:N121" si="45">IF(AND(ISNUMBER(D117),ISNUMBER(E117),ISNUMBER(J117)),SUM(D117:E117)*J117,"")</f>
        <v/>
      </c>
      <c r="O117" s="35" t="str">
        <f t="shared" ref="O117:O121" si="46">IF(AND(ISNUMBER(F117),ISNUMBER(G117),ISNUMBER(K117)),SUM(F117:G117)*K117,"")</f>
        <v/>
      </c>
      <c r="P117" s="35" t="str">
        <f>IF(AND(ISNUMBER(H117),ISNUMBER(L117)),SUM(H117)*L117,"")</f>
        <v/>
      </c>
      <c r="Q117" s="72" t="str">
        <f>IF(AND(ISNUMBER(N117),ISNUMBER(P117)),SUM(N117:P117),"")</f>
        <v/>
      </c>
      <c r="R117" s="10"/>
    </row>
    <row r="118" spans="2:18" x14ac:dyDescent="0.2">
      <c r="B118" s="164"/>
      <c r="C118" s="70" t="s">
        <v>65</v>
      </c>
      <c r="D118" s="57"/>
      <c r="E118" s="31"/>
      <c r="F118" s="31"/>
      <c r="G118" s="31"/>
      <c r="H118" s="56"/>
      <c r="I118" s="9"/>
      <c r="J118" s="64">
        <v>0</v>
      </c>
      <c r="K118" s="13">
        <v>0.5</v>
      </c>
      <c r="L118" s="63">
        <v>1</v>
      </c>
      <c r="M118" s="9"/>
      <c r="N118" s="73" t="str">
        <f t="shared" si="45"/>
        <v/>
      </c>
      <c r="O118" s="35" t="str">
        <f t="shared" si="46"/>
        <v/>
      </c>
      <c r="P118" s="35" t="str">
        <f t="shared" ref="P118:P121" si="47">IF(AND(ISNUMBER(H118),ISNUMBER(L118)),SUM(H118)*L118,"")</f>
        <v/>
      </c>
      <c r="Q118" s="72" t="str">
        <f t="shared" ref="Q118:Q121" si="48">IF(AND(ISNUMBER(N118),ISNUMBER(P118)),SUM(N118:P118),"")</f>
        <v/>
      </c>
      <c r="R118" s="10"/>
    </row>
    <row r="119" spans="2:18" x14ac:dyDescent="0.2">
      <c r="B119" s="164"/>
      <c r="C119" s="70" t="s">
        <v>63</v>
      </c>
      <c r="D119" s="57"/>
      <c r="E119" s="31"/>
      <c r="F119" s="31"/>
      <c r="G119" s="31"/>
      <c r="H119" s="56"/>
      <c r="I119" s="9"/>
      <c r="J119" s="64">
        <v>0</v>
      </c>
      <c r="K119" s="13">
        <v>0.5</v>
      </c>
      <c r="L119" s="63">
        <v>1</v>
      </c>
      <c r="M119" s="9"/>
      <c r="N119" s="73" t="str">
        <f t="shared" si="45"/>
        <v/>
      </c>
      <c r="O119" s="35" t="str">
        <f t="shared" si="46"/>
        <v/>
      </c>
      <c r="P119" s="35" t="str">
        <f>IF(AND(ISNUMBER(H119),ISNUMBER(L119)),SUM(H119)*L119,"")</f>
        <v/>
      </c>
      <c r="Q119" s="72" t="str">
        <f>IF(AND(ISNUMBER(N119),ISNUMBER(P119)),SUM(N119:P119),"")</f>
        <v/>
      </c>
      <c r="R119" s="10"/>
    </row>
    <row r="120" spans="2:18" x14ac:dyDescent="0.2">
      <c r="B120" s="164"/>
      <c r="C120" s="70" t="s">
        <v>64</v>
      </c>
      <c r="D120" s="57"/>
      <c r="E120" s="31"/>
      <c r="F120" s="31"/>
      <c r="G120" s="31"/>
      <c r="H120" s="56"/>
      <c r="I120" s="9"/>
      <c r="J120" s="64">
        <v>0</v>
      </c>
      <c r="K120" s="13">
        <v>0.5</v>
      </c>
      <c r="L120" s="63">
        <v>1</v>
      </c>
      <c r="M120" s="9"/>
      <c r="N120" s="73" t="str">
        <f t="shared" si="45"/>
        <v/>
      </c>
      <c r="O120" s="35" t="str">
        <f t="shared" si="46"/>
        <v/>
      </c>
      <c r="P120" s="35" t="str">
        <f t="shared" si="47"/>
        <v/>
      </c>
      <c r="Q120" s="72" t="str">
        <f t="shared" si="48"/>
        <v/>
      </c>
      <c r="R120" s="10"/>
    </row>
    <row r="121" spans="2:18" x14ac:dyDescent="0.2">
      <c r="B121" s="164"/>
      <c r="C121" s="70" t="s">
        <v>33</v>
      </c>
      <c r="D121" s="57"/>
      <c r="E121" s="31"/>
      <c r="F121" s="31"/>
      <c r="G121" s="31"/>
      <c r="H121" s="56"/>
      <c r="I121" s="9"/>
      <c r="J121" s="64">
        <v>0</v>
      </c>
      <c r="K121" s="16">
        <v>0.5</v>
      </c>
      <c r="L121" s="181">
        <v>1</v>
      </c>
      <c r="M121" s="9"/>
      <c r="N121" s="73" t="str">
        <f t="shared" si="45"/>
        <v/>
      </c>
      <c r="O121" s="35" t="str">
        <f t="shared" si="46"/>
        <v/>
      </c>
      <c r="P121" s="35" t="str">
        <f t="shared" si="47"/>
        <v/>
      </c>
      <c r="Q121" s="134" t="str">
        <f t="shared" si="48"/>
        <v/>
      </c>
      <c r="R121" s="10"/>
    </row>
    <row r="122" spans="2:18" x14ac:dyDescent="0.2">
      <c r="B122" s="164"/>
      <c r="C122" s="69" t="s">
        <v>83</v>
      </c>
      <c r="D122" s="55"/>
      <c r="E122" s="11"/>
      <c r="F122" s="11"/>
      <c r="G122" s="11"/>
      <c r="H122" s="58"/>
      <c r="I122" s="9"/>
      <c r="J122" s="55"/>
      <c r="K122" s="11"/>
      <c r="L122" s="58"/>
      <c r="M122" s="9"/>
      <c r="N122" s="55"/>
      <c r="O122" s="11"/>
      <c r="P122" s="11"/>
      <c r="Q122" s="58"/>
      <c r="R122" s="10"/>
    </row>
    <row r="123" spans="2:18" x14ac:dyDescent="0.2">
      <c r="B123" s="164"/>
      <c r="C123" s="70" t="s">
        <v>66</v>
      </c>
      <c r="D123" s="57"/>
      <c r="E123" s="31"/>
      <c r="F123" s="31"/>
      <c r="G123" s="31"/>
      <c r="H123" s="56"/>
      <c r="I123" s="9"/>
      <c r="J123" s="64">
        <v>0</v>
      </c>
      <c r="K123" s="13">
        <v>0.5</v>
      </c>
      <c r="L123" s="63">
        <v>1</v>
      </c>
      <c r="M123" s="9"/>
      <c r="N123" s="73" t="str">
        <f>IF(AND(ISNUMBER(D123),ISNUMBER(E123),ISNUMBER(J123)),SUM(D123:E123)*J123,"")</f>
        <v/>
      </c>
      <c r="O123" s="35" t="str">
        <f t="shared" ref="O123:O127" si="49">IF(AND(ISNUMBER(F123),ISNUMBER(G123),ISNUMBER(K123)),SUM(F123:G123)*K123,"")</f>
        <v/>
      </c>
      <c r="P123" s="35" t="str">
        <f>IF(AND(ISNUMBER(H123),ISNUMBER(L123)),SUM(H123)*L123,"")</f>
        <v/>
      </c>
      <c r="Q123" s="72" t="str">
        <f>IF(AND(ISNUMBER(N123),ISNUMBER(P123)),SUM(N123:P123),"")</f>
        <v/>
      </c>
      <c r="R123" s="10"/>
    </row>
    <row r="124" spans="2:18" x14ac:dyDescent="0.2">
      <c r="B124" s="164"/>
      <c r="C124" s="70" t="s">
        <v>65</v>
      </c>
      <c r="D124" s="57"/>
      <c r="E124" s="31"/>
      <c r="F124" s="31"/>
      <c r="G124" s="31"/>
      <c r="H124" s="56"/>
      <c r="I124" s="9"/>
      <c r="J124" s="64">
        <v>0</v>
      </c>
      <c r="K124" s="13">
        <v>0.5</v>
      </c>
      <c r="L124" s="63">
        <v>1</v>
      </c>
      <c r="M124" s="9"/>
      <c r="N124" s="73" t="str">
        <f>IF(AND(ISNUMBER(D124),ISNUMBER(E124),ISNUMBER(J124)),SUM(D124:E124)*J124,"")</f>
        <v/>
      </c>
      <c r="O124" s="35" t="str">
        <f t="shared" si="49"/>
        <v/>
      </c>
      <c r="P124" s="35" t="str">
        <f t="shared" ref="P124:P127" si="50">IF(AND(ISNUMBER(H124),ISNUMBER(L124)),SUM(H124)*L124,"")</f>
        <v/>
      </c>
      <c r="Q124" s="72" t="str">
        <f t="shared" ref="Q124:Q127" si="51">IF(AND(ISNUMBER(N124),ISNUMBER(P124)),SUM(N124:P124),"")</f>
        <v/>
      </c>
      <c r="R124" s="10"/>
    </row>
    <row r="125" spans="2:18" x14ac:dyDescent="0.2">
      <c r="B125" s="164"/>
      <c r="C125" s="70" t="s">
        <v>63</v>
      </c>
      <c r="D125" s="57"/>
      <c r="E125" s="31"/>
      <c r="F125" s="31"/>
      <c r="G125" s="31"/>
      <c r="H125" s="56"/>
      <c r="I125" s="9"/>
      <c r="J125" s="64">
        <v>0</v>
      </c>
      <c r="K125" s="13">
        <v>0.5</v>
      </c>
      <c r="L125" s="63">
        <v>1</v>
      </c>
      <c r="M125" s="9"/>
      <c r="N125" s="73" t="str">
        <f>IF(AND(ISNUMBER(D125),ISNUMBER(E125),ISNUMBER(J125)),SUM(D125:E125)*J125,"")</f>
        <v/>
      </c>
      <c r="O125" s="35" t="str">
        <f t="shared" si="49"/>
        <v/>
      </c>
      <c r="P125" s="35" t="str">
        <f t="shared" si="50"/>
        <v/>
      </c>
      <c r="Q125" s="72" t="str">
        <f t="shared" si="51"/>
        <v/>
      </c>
      <c r="R125" s="10"/>
    </row>
    <row r="126" spans="2:18" x14ac:dyDescent="0.2">
      <c r="B126" s="164"/>
      <c r="C126" s="70" t="s">
        <v>64</v>
      </c>
      <c r="D126" s="57"/>
      <c r="E126" s="31"/>
      <c r="F126" s="31"/>
      <c r="G126" s="31"/>
      <c r="H126" s="56"/>
      <c r="I126" s="9"/>
      <c r="J126" s="64">
        <v>0</v>
      </c>
      <c r="K126" s="13">
        <v>0.5</v>
      </c>
      <c r="L126" s="63">
        <v>1</v>
      </c>
      <c r="M126" s="9"/>
      <c r="N126" s="73" t="str">
        <f>IF(AND(ISNUMBER(D126),ISNUMBER(E126),ISNUMBER(J126)),SUM(D126:E126)*J126,"")</f>
        <v/>
      </c>
      <c r="O126" s="35" t="str">
        <f t="shared" si="49"/>
        <v/>
      </c>
      <c r="P126" s="35" t="str">
        <f t="shared" si="50"/>
        <v/>
      </c>
      <c r="Q126" s="72" t="str">
        <f t="shared" si="51"/>
        <v/>
      </c>
      <c r="R126" s="10"/>
    </row>
    <row r="127" spans="2:18" x14ac:dyDescent="0.2">
      <c r="B127" s="164"/>
      <c r="C127" s="70" t="s">
        <v>33</v>
      </c>
      <c r="D127" s="57"/>
      <c r="E127" s="31"/>
      <c r="F127" s="31"/>
      <c r="G127" s="31"/>
      <c r="H127" s="56"/>
      <c r="I127" s="9"/>
      <c r="J127" s="64">
        <v>0</v>
      </c>
      <c r="K127" s="16">
        <v>0.5</v>
      </c>
      <c r="L127" s="181">
        <v>1</v>
      </c>
      <c r="M127" s="9"/>
      <c r="N127" s="73" t="str">
        <f>IF(AND(ISNUMBER(D127),ISNUMBER(E127),ISNUMBER(J127)),SUM(D127:E127)*J127,"")</f>
        <v/>
      </c>
      <c r="O127" s="35" t="str">
        <f t="shared" si="49"/>
        <v/>
      </c>
      <c r="P127" s="35" t="str">
        <f t="shared" si="50"/>
        <v/>
      </c>
      <c r="Q127" s="134" t="str">
        <f t="shared" si="51"/>
        <v/>
      </c>
      <c r="R127" s="10"/>
    </row>
    <row r="128" spans="2:18" x14ac:dyDescent="0.2">
      <c r="B128" s="8"/>
      <c r="C128" s="50"/>
      <c r="D128" s="60"/>
      <c r="E128" s="18"/>
      <c r="F128" s="18"/>
      <c r="G128" s="18"/>
      <c r="H128" s="61"/>
      <c r="I128" s="9"/>
      <c r="J128" s="66"/>
      <c r="K128" s="19"/>
      <c r="L128" s="67"/>
      <c r="M128" s="9"/>
      <c r="N128" s="76" t="s">
        <v>21</v>
      </c>
      <c r="O128" s="20"/>
      <c r="P128" s="20"/>
      <c r="Q128" s="150">
        <f>SUM(Q22:Q127)</f>
        <v>0</v>
      </c>
      <c r="R128" s="10"/>
    </row>
    <row r="129" spans="1:18" s="7" customFormat="1" x14ac:dyDescent="0.2">
      <c r="A129" s="136"/>
      <c r="B129" s="8"/>
      <c r="C129" s="9"/>
      <c r="D129" s="9"/>
      <c r="E129" s="9"/>
      <c r="F129" s="9"/>
      <c r="G129" s="9"/>
      <c r="H129" s="9"/>
      <c r="I129" s="9"/>
      <c r="J129" s="9"/>
      <c r="K129" s="9"/>
      <c r="L129" s="9"/>
      <c r="M129" s="9"/>
      <c r="N129" s="9"/>
      <c r="O129" s="9"/>
      <c r="P129" s="9"/>
      <c r="Q129" s="9"/>
      <c r="R129" s="10"/>
    </row>
    <row r="130" spans="1:18" ht="15" x14ac:dyDescent="0.2">
      <c r="B130" s="45" t="s">
        <v>59</v>
      </c>
      <c r="C130" s="29"/>
      <c r="D130" s="29"/>
      <c r="E130" s="29"/>
      <c r="F130" s="29"/>
      <c r="G130" s="29"/>
      <c r="H130" s="29"/>
      <c r="I130" s="29"/>
      <c r="J130" s="29"/>
      <c r="K130" s="29"/>
      <c r="L130" s="29"/>
      <c r="M130" s="4"/>
      <c r="N130" s="4"/>
      <c r="O130" s="4"/>
      <c r="P130" s="4"/>
      <c r="Q130" s="4"/>
      <c r="R130" s="5"/>
    </row>
    <row r="131" spans="1:18" ht="15" x14ac:dyDescent="0.2">
      <c r="B131" s="45" t="s">
        <v>61</v>
      </c>
      <c r="C131" s="37"/>
      <c r="D131" s="38"/>
      <c r="E131" s="38"/>
      <c r="F131" s="39"/>
      <c r="G131" s="29"/>
      <c r="H131" s="29"/>
      <c r="I131" s="29"/>
      <c r="J131" s="29"/>
      <c r="K131" s="29"/>
      <c r="L131" s="29"/>
      <c r="M131" s="29"/>
      <c r="N131" s="29"/>
      <c r="O131" s="29"/>
      <c r="P131" s="29"/>
      <c r="Q131" s="29"/>
      <c r="R131" s="40"/>
    </row>
    <row r="132" spans="1:18" x14ac:dyDescent="0.2">
      <c r="B132" s="8"/>
      <c r="C132" s="9"/>
      <c r="D132" s="9"/>
      <c r="E132" s="9"/>
      <c r="F132" s="9"/>
      <c r="G132" s="9"/>
      <c r="H132" s="9"/>
      <c r="I132" s="9"/>
      <c r="J132" s="9"/>
      <c r="K132" s="9"/>
      <c r="L132" s="9"/>
      <c r="M132" s="9"/>
      <c r="N132" s="9"/>
      <c r="O132" s="9"/>
      <c r="P132" s="9"/>
      <c r="Q132" s="9"/>
      <c r="R132" s="10"/>
    </row>
    <row r="133" spans="1:18" x14ac:dyDescent="0.2">
      <c r="B133" s="164"/>
      <c r="C133" s="206"/>
      <c r="D133" s="197" t="s">
        <v>6</v>
      </c>
      <c r="E133" s="198"/>
      <c r="F133" s="198"/>
      <c r="G133" s="198"/>
      <c r="H133" s="199"/>
      <c r="I133" s="9"/>
      <c r="J133" s="200" t="s">
        <v>38</v>
      </c>
      <c r="K133" s="201" t="s">
        <v>22</v>
      </c>
      <c r="L133" s="202" t="s">
        <v>23</v>
      </c>
      <c r="M133" s="9"/>
      <c r="N133" s="203" t="s">
        <v>39</v>
      </c>
      <c r="O133" s="204" t="s">
        <v>24</v>
      </c>
      <c r="P133" s="204" t="s">
        <v>25</v>
      </c>
      <c r="Q133" s="205" t="s">
        <v>26</v>
      </c>
      <c r="R133" s="10"/>
    </row>
    <row r="134" spans="1:18" ht="51.75" thickBot="1" x14ac:dyDescent="0.25">
      <c r="B134" s="152"/>
      <c r="C134" s="207"/>
      <c r="D134" s="51" t="s">
        <v>3</v>
      </c>
      <c r="E134" s="33" t="s">
        <v>7</v>
      </c>
      <c r="F134" s="33" t="s">
        <v>8</v>
      </c>
      <c r="G134" s="33" t="s">
        <v>9</v>
      </c>
      <c r="H134" s="52" t="s">
        <v>10</v>
      </c>
      <c r="I134" s="9"/>
      <c r="J134" s="51" t="s">
        <v>36</v>
      </c>
      <c r="K134" s="33" t="s">
        <v>45</v>
      </c>
      <c r="L134" s="52" t="s">
        <v>37</v>
      </c>
      <c r="M134" s="9"/>
      <c r="N134" s="51" t="s">
        <v>36</v>
      </c>
      <c r="O134" s="33" t="s">
        <v>45</v>
      </c>
      <c r="P134" s="33" t="s">
        <v>37</v>
      </c>
      <c r="Q134" s="52" t="s">
        <v>31</v>
      </c>
      <c r="R134" s="10"/>
    </row>
    <row r="135" spans="1:18" x14ac:dyDescent="0.2">
      <c r="B135" s="152"/>
      <c r="C135" s="104" t="s">
        <v>13</v>
      </c>
      <c r="D135" s="78"/>
      <c r="E135" s="17"/>
      <c r="F135" s="17"/>
      <c r="G135" s="17"/>
      <c r="H135" s="74"/>
      <c r="I135" s="9"/>
      <c r="J135" s="84">
        <v>0</v>
      </c>
      <c r="K135" s="21"/>
      <c r="L135" s="85"/>
      <c r="M135" s="9"/>
      <c r="N135" s="90" t="str">
        <f>IF(ISNUMBER(D135),D135*J135,"")</f>
        <v/>
      </c>
      <c r="O135" s="17"/>
      <c r="P135" s="22"/>
      <c r="Q135" s="71" t="str">
        <f>N135</f>
        <v/>
      </c>
      <c r="R135" s="10"/>
    </row>
    <row r="136" spans="1:18" x14ac:dyDescent="0.2">
      <c r="B136" s="152"/>
      <c r="C136" s="68" t="s">
        <v>105</v>
      </c>
      <c r="D136" s="57"/>
      <c r="E136" s="31"/>
      <c r="F136" s="31"/>
      <c r="G136" s="31"/>
      <c r="H136" s="56"/>
      <c r="I136" s="9"/>
      <c r="J136" s="64">
        <v>0</v>
      </c>
      <c r="K136" s="13">
        <v>0</v>
      </c>
      <c r="L136" s="63">
        <v>0</v>
      </c>
      <c r="M136" s="9"/>
      <c r="N136" s="73" t="str">
        <f>IF(AND(ISNUMBER(D136),ISNUMBER(E136),ISNUMBER(J136)),SUM(D136:E136)*J136,"")</f>
        <v/>
      </c>
      <c r="O136" s="36" t="str">
        <f>IF(AND(ISNUMBER(F136),ISNUMBER(G136),ISNUMBER(K136)),SUM(F136:G136)*K136,"")</f>
        <v/>
      </c>
      <c r="P136" s="36" t="str">
        <f>IF(AND(ISNUMBER(H136),ISNUMBER(L136)),H136*L136,"")</f>
        <v/>
      </c>
      <c r="Q136" s="72" t="str">
        <f>IF(AND(ISNUMBER(N136),ISNUMBER(P136)),SUM(N136:P136),"")</f>
        <v/>
      </c>
      <c r="R136" s="10"/>
    </row>
    <row r="137" spans="1:18" x14ac:dyDescent="0.2">
      <c r="B137" s="152"/>
      <c r="C137" s="69" t="s">
        <v>79</v>
      </c>
      <c r="D137" s="57"/>
      <c r="E137" s="31"/>
      <c r="F137" s="31"/>
      <c r="G137" s="31"/>
      <c r="H137" s="56"/>
      <c r="I137" s="9"/>
      <c r="J137" s="53"/>
      <c r="K137" s="17"/>
      <c r="L137" s="74"/>
      <c r="M137" s="9"/>
      <c r="N137" s="53"/>
      <c r="O137" s="17"/>
      <c r="P137" s="22"/>
      <c r="Q137" s="74"/>
      <c r="R137" s="10"/>
    </row>
    <row r="138" spans="1:18" x14ac:dyDescent="0.2">
      <c r="B138" s="152"/>
      <c r="C138" s="88" t="s">
        <v>95</v>
      </c>
      <c r="D138" s="57"/>
      <c r="E138" s="31"/>
      <c r="F138" s="31"/>
      <c r="G138" s="31"/>
      <c r="H138" s="56"/>
      <c r="I138" s="9"/>
      <c r="J138" s="120">
        <v>0</v>
      </c>
      <c r="K138" s="121">
        <v>0</v>
      </c>
      <c r="L138" s="63">
        <v>0</v>
      </c>
      <c r="M138" s="9"/>
      <c r="N138" s="73" t="str">
        <f>IF(AND(ISNUMBER(D138),ISNUMBER(E138),ISNUMBER(J138)),SUM(D138:E138)*J138,"")</f>
        <v/>
      </c>
      <c r="O138" s="36" t="str">
        <f>IF(AND(ISNUMBER(F138),ISNUMBER(G138),ISNUMBER(K138)),SUM(F138:G138)*K138,"")</f>
        <v/>
      </c>
      <c r="P138" s="36" t="str">
        <f>IF(AND(ISNUMBER(H138),ISNUMBER(L138)),H138*L138,"")</f>
        <v/>
      </c>
      <c r="Q138" s="72" t="str">
        <f>IF(AND(ISNUMBER(N138),ISNUMBER(P138)),SUM(N138:P138),"")</f>
        <v/>
      </c>
      <c r="R138" s="10"/>
    </row>
    <row r="139" spans="1:18" x14ac:dyDescent="0.2">
      <c r="A139" s="182"/>
      <c r="B139" s="183"/>
      <c r="C139" s="88" t="s">
        <v>158</v>
      </c>
      <c r="D139" s="184"/>
      <c r="E139" s="185"/>
      <c r="F139" s="185"/>
      <c r="G139" s="185"/>
      <c r="H139" s="186"/>
      <c r="I139" s="44"/>
      <c r="J139" s="65">
        <v>0</v>
      </c>
      <c r="K139" s="16">
        <v>0</v>
      </c>
      <c r="L139" s="181">
        <v>0</v>
      </c>
      <c r="M139" s="44"/>
      <c r="N139" s="73" t="str">
        <f>IF(AND(ISNUMBER(D139),ISNUMBER(E139),ISNUMBER(J139)),SUM(D139:E139)*J139,"")</f>
        <v/>
      </c>
      <c r="O139" s="36" t="str">
        <f>IF(AND(ISNUMBER(F139),ISNUMBER(G139),ISNUMBER(K139)),SUM(F139:G139)*K139,"")</f>
        <v/>
      </c>
      <c r="P139" s="36" t="str">
        <f>IF(AND(ISNUMBER(H139),ISNUMBER(L139)),H139*L139,"")</f>
        <v/>
      </c>
      <c r="Q139" s="72" t="str">
        <f>IF(AND(ISNUMBER(N139),ISNUMBER(P139)),SUM(N139:P139),"")</f>
        <v/>
      </c>
      <c r="R139" s="10"/>
    </row>
    <row r="140" spans="1:18" x14ac:dyDescent="0.2">
      <c r="B140" s="165"/>
      <c r="C140" s="68" t="s">
        <v>111</v>
      </c>
      <c r="D140" s="55"/>
      <c r="E140" s="11"/>
      <c r="F140" s="11"/>
      <c r="G140" s="11"/>
      <c r="H140" s="58"/>
      <c r="I140" s="9"/>
      <c r="J140" s="124"/>
      <c r="K140" s="123"/>
      <c r="L140" s="58"/>
      <c r="M140" s="9"/>
      <c r="N140" s="55"/>
      <c r="O140" s="11"/>
      <c r="P140" s="11"/>
      <c r="Q140" s="58"/>
      <c r="R140" s="10"/>
    </row>
    <row r="141" spans="1:18" x14ac:dyDescent="0.2">
      <c r="A141" s="6"/>
      <c r="B141" s="164"/>
      <c r="C141" s="69" t="s">
        <v>82</v>
      </c>
      <c r="D141" s="55"/>
      <c r="E141" s="11"/>
      <c r="F141" s="11"/>
      <c r="G141" s="11"/>
      <c r="H141" s="58"/>
      <c r="I141" s="9"/>
      <c r="J141" s="55"/>
      <c r="K141" s="12"/>
      <c r="L141" s="58"/>
      <c r="M141" s="9"/>
      <c r="N141" s="55"/>
      <c r="O141" s="12"/>
      <c r="P141" s="11"/>
      <c r="Q141" s="58"/>
      <c r="R141" s="10"/>
    </row>
    <row r="142" spans="1:18" x14ac:dyDescent="0.2">
      <c r="A142" s="6"/>
      <c r="B142" s="164"/>
      <c r="C142" s="70" t="s">
        <v>27</v>
      </c>
      <c r="D142" s="57"/>
      <c r="E142" s="31"/>
      <c r="F142" s="31"/>
      <c r="G142" s="31"/>
      <c r="H142" s="58"/>
      <c r="I142" s="9"/>
      <c r="J142" s="64">
        <v>0.5</v>
      </c>
      <c r="K142" s="13">
        <v>0.5</v>
      </c>
      <c r="L142" s="58"/>
      <c r="M142" s="9"/>
      <c r="N142" s="73" t="str">
        <f t="shared" ref="N142:N146" si="52">IF(AND(ISNUMBER(D142),ISNUMBER(E142),ISNUMBER(J142)),SUM(D142:E142)*J142,"")</f>
        <v/>
      </c>
      <c r="O142" s="36" t="str">
        <f>IF(AND(ISNUMBER(F142),ISNUMBER(G142),ISNUMBER(K142)),SUM(F142:G142)*K142,"")</f>
        <v/>
      </c>
      <c r="P142" s="11"/>
      <c r="Q142" s="72" t="str">
        <f>IF(AND(ISNUMBER(N142),ISNUMBER(O142)),SUM(N142:O142),"")</f>
        <v/>
      </c>
      <c r="R142" s="10"/>
    </row>
    <row r="143" spans="1:18" x14ac:dyDescent="0.2">
      <c r="A143" s="6"/>
      <c r="B143" s="164"/>
      <c r="C143" s="70" t="s">
        <v>68</v>
      </c>
      <c r="D143" s="55"/>
      <c r="E143" s="11"/>
      <c r="F143" s="11"/>
      <c r="G143" s="11"/>
      <c r="H143" s="58"/>
      <c r="I143" s="9"/>
      <c r="J143" s="55"/>
      <c r="K143" s="11"/>
      <c r="L143" s="58"/>
      <c r="M143" s="9"/>
      <c r="N143" s="55"/>
      <c r="O143" s="11"/>
      <c r="P143" s="11"/>
      <c r="Q143" s="58"/>
      <c r="R143" s="10"/>
    </row>
    <row r="144" spans="1:18" x14ac:dyDescent="0.2">
      <c r="A144" s="6"/>
      <c r="B144" s="164"/>
      <c r="C144" s="87" t="s">
        <v>47</v>
      </c>
      <c r="D144" s="57"/>
      <c r="E144" s="31"/>
      <c r="F144" s="31"/>
      <c r="G144" s="31"/>
      <c r="H144" s="58"/>
      <c r="I144" s="9"/>
      <c r="J144" s="64">
        <v>0.5</v>
      </c>
      <c r="K144" s="13">
        <v>0.5</v>
      </c>
      <c r="L144" s="58"/>
      <c r="M144" s="9"/>
      <c r="N144" s="73" t="str">
        <f>IF(AND(ISNUMBER(D144),ISNUMBER(E144),ISNUMBER(J144)),SUM(D144:E144)*J144,"")</f>
        <v/>
      </c>
      <c r="O144" s="36" t="str">
        <f>IF(AND(ISNUMBER(F144),ISNUMBER(G144),ISNUMBER(K144)),SUM(F144:G144)*K144,"")</f>
        <v/>
      </c>
      <c r="P144" s="11"/>
      <c r="Q144" s="72" t="str">
        <f>IF(AND(ISNUMBER(N144),ISNUMBER(O144)),SUM(N144:O144),"")</f>
        <v/>
      </c>
      <c r="R144" s="10"/>
    </row>
    <row r="145" spans="1:18" x14ac:dyDescent="0.2">
      <c r="A145" s="6"/>
      <c r="B145" s="164"/>
      <c r="C145" s="87" t="s">
        <v>48</v>
      </c>
      <c r="D145" s="57"/>
      <c r="E145" s="31"/>
      <c r="F145" s="31"/>
      <c r="G145" s="31"/>
      <c r="H145" s="58"/>
      <c r="I145" s="9"/>
      <c r="J145" s="64">
        <v>0.5</v>
      </c>
      <c r="K145" s="13">
        <v>0.5</v>
      </c>
      <c r="L145" s="58"/>
      <c r="M145" s="9"/>
      <c r="N145" s="73" t="str">
        <f t="shared" si="52"/>
        <v/>
      </c>
      <c r="O145" s="36" t="str">
        <f t="shared" ref="O145:O146" si="53">IF(AND(ISNUMBER(F145),ISNUMBER(G145),ISNUMBER(K145)),SUM(F145:G145)*K145,"")</f>
        <v/>
      </c>
      <c r="P145" s="11"/>
      <c r="Q145" s="72" t="str">
        <f t="shared" ref="Q145:Q146" si="54">IF(AND(ISNUMBER(N145),ISNUMBER(O145)),SUM(N145:O145),"")</f>
        <v/>
      </c>
      <c r="R145" s="10"/>
    </row>
    <row r="146" spans="1:18" x14ac:dyDescent="0.2">
      <c r="A146" s="6"/>
      <c r="B146" s="164"/>
      <c r="C146" s="87" t="s">
        <v>42</v>
      </c>
      <c r="D146" s="57"/>
      <c r="E146" s="31"/>
      <c r="F146" s="31"/>
      <c r="G146" s="31"/>
      <c r="H146" s="58"/>
      <c r="I146" s="9"/>
      <c r="J146" s="64">
        <v>1</v>
      </c>
      <c r="K146" s="13">
        <v>1</v>
      </c>
      <c r="L146" s="58"/>
      <c r="M146" s="9"/>
      <c r="N146" s="73" t="str">
        <f t="shared" si="52"/>
        <v/>
      </c>
      <c r="O146" s="36" t="str">
        <f t="shared" si="53"/>
        <v/>
      </c>
      <c r="P146" s="11"/>
      <c r="Q146" s="72" t="str">
        <f t="shared" si="54"/>
        <v/>
      </c>
      <c r="R146" s="10"/>
    </row>
    <row r="147" spans="1:18" x14ac:dyDescent="0.2">
      <c r="A147" s="6"/>
      <c r="B147" s="164"/>
      <c r="C147" s="70" t="s">
        <v>67</v>
      </c>
      <c r="D147" s="55"/>
      <c r="E147" s="11"/>
      <c r="F147" s="11"/>
      <c r="G147" s="11"/>
      <c r="H147" s="58"/>
      <c r="I147" s="9"/>
      <c r="J147" s="55"/>
      <c r="K147" s="11"/>
      <c r="L147" s="58"/>
      <c r="M147" s="9"/>
      <c r="N147" s="55"/>
      <c r="O147" s="11"/>
      <c r="P147" s="11"/>
      <c r="Q147" s="58"/>
      <c r="R147" s="10"/>
    </row>
    <row r="148" spans="1:18" x14ac:dyDescent="0.2">
      <c r="A148" s="6"/>
      <c r="B148" s="164"/>
      <c r="C148" s="87" t="s">
        <v>47</v>
      </c>
      <c r="D148" s="57"/>
      <c r="E148" s="31"/>
      <c r="F148" s="31"/>
      <c r="G148" s="31"/>
      <c r="H148" s="58"/>
      <c r="I148" s="9"/>
      <c r="J148" s="64">
        <v>0.5</v>
      </c>
      <c r="K148" s="13">
        <v>0.5</v>
      </c>
      <c r="L148" s="58"/>
      <c r="M148" s="9"/>
      <c r="N148" s="73" t="str">
        <f t="shared" ref="N148:N150" si="55">IF(AND(ISNUMBER(D148),ISNUMBER(E148),ISNUMBER(J148)),SUM(D148:E148)*J148,"")</f>
        <v/>
      </c>
      <c r="O148" s="36" t="str">
        <f t="shared" ref="O148:O150" si="56">IF(AND(ISNUMBER(F148),ISNUMBER(G148),ISNUMBER(K148)),SUM(F148:G148)*K148,"")</f>
        <v/>
      </c>
      <c r="P148" s="11"/>
      <c r="Q148" s="72" t="str">
        <f t="shared" ref="Q148:Q150" si="57">IF(AND(ISNUMBER(N148),ISNUMBER(O148)),SUM(N148:O148),"")</f>
        <v/>
      </c>
      <c r="R148" s="10"/>
    </row>
    <row r="149" spans="1:18" x14ac:dyDescent="0.2">
      <c r="A149" s="6"/>
      <c r="B149" s="164"/>
      <c r="C149" s="87" t="s">
        <v>48</v>
      </c>
      <c r="D149" s="57"/>
      <c r="E149" s="31"/>
      <c r="F149" s="31"/>
      <c r="G149" s="31"/>
      <c r="H149" s="58"/>
      <c r="I149" s="9"/>
      <c r="J149" s="64">
        <v>0.5</v>
      </c>
      <c r="K149" s="13">
        <v>0.5</v>
      </c>
      <c r="L149" s="58"/>
      <c r="M149" s="9"/>
      <c r="N149" s="73" t="str">
        <f t="shared" si="55"/>
        <v/>
      </c>
      <c r="O149" s="36" t="str">
        <f t="shared" si="56"/>
        <v/>
      </c>
      <c r="P149" s="11"/>
      <c r="Q149" s="72" t="str">
        <f t="shared" si="57"/>
        <v/>
      </c>
      <c r="R149" s="10"/>
    </row>
    <row r="150" spans="1:18" x14ac:dyDescent="0.2">
      <c r="A150" s="6"/>
      <c r="B150" s="164"/>
      <c r="C150" s="87" t="s">
        <v>42</v>
      </c>
      <c r="D150" s="57"/>
      <c r="E150" s="31"/>
      <c r="F150" s="31"/>
      <c r="G150" s="31"/>
      <c r="H150" s="58"/>
      <c r="I150" s="9"/>
      <c r="J150" s="64">
        <v>1</v>
      </c>
      <c r="K150" s="13">
        <v>1</v>
      </c>
      <c r="L150" s="58"/>
      <c r="M150" s="9"/>
      <c r="N150" s="73" t="str">
        <f t="shared" si="55"/>
        <v/>
      </c>
      <c r="O150" s="36" t="str">
        <f t="shared" si="56"/>
        <v/>
      </c>
      <c r="P150" s="11"/>
      <c r="Q150" s="72" t="str">
        <f t="shared" si="57"/>
        <v/>
      </c>
      <c r="R150" s="10"/>
    </row>
    <row r="151" spans="1:18" x14ac:dyDescent="0.2">
      <c r="A151" s="6"/>
      <c r="B151" s="164"/>
      <c r="C151" s="69" t="s">
        <v>83</v>
      </c>
      <c r="D151" s="55"/>
      <c r="E151" s="11"/>
      <c r="F151" s="11"/>
      <c r="G151" s="11"/>
      <c r="H151" s="58"/>
      <c r="I151" s="9"/>
      <c r="J151" s="55"/>
      <c r="K151" s="12"/>
      <c r="L151" s="58"/>
      <c r="M151" s="9"/>
      <c r="N151" s="55"/>
      <c r="O151" s="12"/>
      <c r="P151" s="11"/>
      <c r="Q151" s="58"/>
      <c r="R151" s="10"/>
    </row>
    <row r="152" spans="1:18" x14ac:dyDescent="0.2">
      <c r="A152" s="6"/>
      <c r="B152" s="164"/>
      <c r="C152" s="70" t="s">
        <v>27</v>
      </c>
      <c r="D152" s="57"/>
      <c r="E152" s="31"/>
      <c r="F152" s="31"/>
      <c r="G152" s="31"/>
      <c r="H152" s="58"/>
      <c r="I152" s="9"/>
      <c r="J152" s="65">
        <v>0.5</v>
      </c>
      <c r="K152" s="16">
        <v>0.5</v>
      </c>
      <c r="L152" s="58"/>
      <c r="M152" s="9"/>
      <c r="N152" s="73" t="str">
        <f t="shared" ref="N152" si="58">IF(AND(ISNUMBER(D152),ISNUMBER(E152),ISNUMBER(J152)),SUM(D152:E152)*J152,"")</f>
        <v/>
      </c>
      <c r="O152" s="36" t="str">
        <f>IF(AND(ISNUMBER(F152),ISNUMBER(G152),ISNUMBER(K152)),SUM(F152:G152)*K152,"")</f>
        <v/>
      </c>
      <c r="P152" s="11"/>
      <c r="Q152" s="72" t="str">
        <f>IF(AND(ISNUMBER(N152),ISNUMBER(O152)),SUM(N152:O152),"")</f>
        <v/>
      </c>
      <c r="R152" s="10"/>
    </row>
    <row r="153" spans="1:18" x14ac:dyDescent="0.2">
      <c r="A153" s="6"/>
      <c r="B153" s="164"/>
      <c r="C153" s="70" t="s">
        <v>68</v>
      </c>
      <c r="D153" s="55"/>
      <c r="E153" s="11"/>
      <c r="F153" s="11"/>
      <c r="G153" s="11"/>
      <c r="H153" s="58"/>
      <c r="I153" s="9"/>
      <c r="J153" s="55"/>
      <c r="K153" s="12"/>
      <c r="L153" s="58"/>
      <c r="M153" s="9"/>
      <c r="N153" s="55"/>
      <c r="O153" s="11"/>
      <c r="P153" s="11"/>
      <c r="Q153" s="58"/>
      <c r="R153" s="10"/>
    </row>
    <row r="154" spans="1:18" x14ac:dyDescent="0.2">
      <c r="A154" s="6"/>
      <c r="B154" s="164"/>
      <c r="C154" s="87" t="s">
        <v>47</v>
      </c>
      <c r="D154" s="57"/>
      <c r="E154" s="31"/>
      <c r="F154" s="31"/>
      <c r="G154" s="31"/>
      <c r="H154" s="58"/>
      <c r="I154" s="9"/>
      <c r="J154" s="65">
        <v>0.5</v>
      </c>
      <c r="K154" s="16">
        <v>0.5</v>
      </c>
      <c r="L154" s="58"/>
      <c r="M154" s="9"/>
      <c r="N154" s="73" t="str">
        <f t="shared" ref="N154:N156" si="59">IF(AND(ISNUMBER(D154),ISNUMBER(E154),ISNUMBER(J154)),SUM(D154:E154)*J154,"")</f>
        <v/>
      </c>
      <c r="O154" s="36" t="str">
        <f t="shared" ref="O154:O156" si="60">IF(AND(ISNUMBER(F154),ISNUMBER(G154),ISNUMBER(K154)),SUM(F154:G154)*K154,"")</f>
        <v/>
      </c>
      <c r="P154" s="11"/>
      <c r="Q154" s="72" t="str">
        <f t="shared" ref="Q154:Q156" si="61">IF(AND(ISNUMBER(N154),ISNUMBER(O154)),SUM(N154:O154),"")</f>
        <v/>
      </c>
      <c r="R154" s="10"/>
    </row>
    <row r="155" spans="1:18" x14ac:dyDescent="0.2">
      <c r="A155" s="6"/>
      <c r="B155" s="164"/>
      <c r="C155" s="87" t="s">
        <v>48</v>
      </c>
      <c r="D155" s="57"/>
      <c r="E155" s="31"/>
      <c r="F155" s="31"/>
      <c r="G155" s="31"/>
      <c r="H155" s="58"/>
      <c r="I155" s="9"/>
      <c r="J155" s="65">
        <v>0.5</v>
      </c>
      <c r="K155" s="16">
        <v>0.5</v>
      </c>
      <c r="L155" s="58"/>
      <c r="M155" s="9"/>
      <c r="N155" s="73" t="str">
        <f t="shared" si="59"/>
        <v/>
      </c>
      <c r="O155" s="36" t="str">
        <f t="shared" si="60"/>
        <v/>
      </c>
      <c r="P155" s="11"/>
      <c r="Q155" s="72" t="str">
        <f t="shared" si="61"/>
        <v/>
      </c>
      <c r="R155" s="10"/>
    </row>
    <row r="156" spans="1:18" x14ac:dyDescent="0.2">
      <c r="A156" s="6"/>
      <c r="B156" s="164"/>
      <c r="C156" s="87" t="s">
        <v>42</v>
      </c>
      <c r="D156" s="57"/>
      <c r="E156" s="31"/>
      <c r="F156" s="31"/>
      <c r="G156" s="31"/>
      <c r="H156" s="58"/>
      <c r="I156" s="9"/>
      <c r="J156" s="65">
        <v>1</v>
      </c>
      <c r="K156" s="16">
        <v>1</v>
      </c>
      <c r="L156" s="58"/>
      <c r="M156" s="9"/>
      <c r="N156" s="73" t="str">
        <f t="shared" si="59"/>
        <v/>
      </c>
      <c r="O156" s="36" t="str">
        <f t="shared" si="60"/>
        <v/>
      </c>
      <c r="P156" s="11"/>
      <c r="Q156" s="72" t="str">
        <f t="shared" si="61"/>
        <v/>
      </c>
      <c r="R156" s="10"/>
    </row>
    <row r="157" spans="1:18" x14ac:dyDescent="0.2">
      <c r="A157" s="6"/>
      <c r="B157" s="164"/>
      <c r="C157" s="70" t="s">
        <v>67</v>
      </c>
      <c r="D157" s="55"/>
      <c r="E157" s="11"/>
      <c r="F157" s="11"/>
      <c r="G157" s="11"/>
      <c r="H157" s="58"/>
      <c r="I157" s="9"/>
      <c r="J157" s="55"/>
      <c r="K157" s="12"/>
      <c r="L157" s="58"/>
      <c r="M157" s="9"/>
      <c r="N157" s="55"/>
      <c r="O157" s="11"/>
      <c r="P157" s="11"/>
      <c r="Q157" s="58"/>
      <c r="R157" s="10"/>
    </row>
    <row r="158" spans="1:18" x14ac:dyDescent="0.2">
      <c r="A158" s="6"/>
      <c r="B158" s="164"/>
      <c r="C158" s="87" t="s">
        <v>47</v>
      </c>
      <c r="D158" s="57"/>
      <c r="E158" s="31"/>
      <c r="F158" s="31"/>
      <c r="G158" s="31"/>
      <c r="H158" s="58"/>
      <c r="I158" s="9"/>
      <c r="J158" s="65">
        <v>0.5</v>
      </c>
      <c r="K158" s="16">
        <v>0.5</v>
      </c>
      <c r="L158" s="58"/>
      <c r="M158" s="9"/>
      <c r="N158" s="73" t="str">
        <f t="shared" ref="N158:N160" si="62">IF(AND(ISNUMBER(D158),ISNUMBER(E158),ISNUMBER(J158)),SUM(D158:E158)*J158,"")</f>
        <v/>
      </c>
      <c r="O158" s="36" t="str">
        <f t="shared" ref="O158:O160" si="63">IF(AND(ISNUMBER(F158),ISNUMBER(G158),ISNUMBER(K158)),SUM(F158:G158)*K158,"")</f>
        <v/>
      </c>
      <c r="P158" s="11"/>
      <c r="Q158" s="72" t="str">
        <f t="shared" ref="Q158:Q159" si="64">IF(AND(ISNUMBER(N158),ISNUMBER(O158)),SUM(N158:O158),"")</f>
        <v/>
      </c>
      <c r="R158" s="10"/>
    </row>
    <row r="159" spans="1:18" x14ac:dyDescent="0.2">
      <c r="A159" s="6"/>
      <c r="B159" s="164"/>
      <c r="C159" s="87" t="s">
        <v>48</v>
      </c>
      <c r="D159" s="57"/>
      <c r="E159" s="31"/>
      <c r="F159" s="31"/>
      <c r="G159" s="31"/>
      <c r="H159" s="58"/>
      <c r="I159" s="9"/>
      <c r="J159" s="65">
        <v>0.5</v>
      </c>
      <c r="K159" s="16">
        <v>0.5</v>
      </c>
      <c r="L159" s="58"/>
      <c r="M159" s="9"/>
      <c r="N159" s="73" t="str">
        <f t="shared" si="62"/>
        <v/>
      </c>
      <c r="O159" s="36" t="str">
        <f t="shared" si="63"/>
        <v/>
      </c>
      <c r="P159" s="11"/>
      <c r="Q159" s="72" t="str">
        <f t="shared" si="64"/>
        <v/>
      </c>
      <c r="R159" s="10"/>
    </row>
    <row r="160" spans="1:18" x14ac:dyDescent="0.2">
      <c r="A160" s="6"/>
      <c r="B160" s="164"/>
      <c r="C160" s="87" t="s">
        <v>42</v>
      </c>
      <c r="D160" s="57"/>
      <c r="E160" s="31"/>
      <c r="F160" s="31"/>
      <c r="G160" s="31"/>
      <c r="H160" s="58"/>
      <c r="I160" s="9"/>
      <c r="J160" s="65">
        <v>1</v>
      </c>
      <c r="K160" s="16">
        <v>1</v>
      </c>
      <c r="L160" s="58"/>
      <c r="M160" s="9"/>
      <c r="N160" s="73" t="str">
        <f t="shared" si="62"/>
        <v/>
      </c>
      <c r="O160" s="36" t="str">
        <f t="shared" si="63"/>
        <v/>
      </c>
      <c r="P160" s="11"/>
      <c r="Q160" s="72" t="str">
        <f>IF(AND(ISNUMBER(N160),ISNUMBER(O160)),SUM(N160:O160),"")</f>
        <v/>
      </c>
      <c r="R160" s="10"/>
    </row>
    <row r="161" spans="1:18" ht="38.25" x14ac:dyDescent="0.2">
      <c r="A161" s="6"/>
      <c r="B161" s="152"/>
      <c r="C161" s="68" t="s">
        <v>112</v>
      </c>
      <c r="D161" s="55"/>
      <c r="E161" s="11"/>
      <c r="F161" s="11"/>
      <c r="G161" s="11"/>
      <c r="H161" s="58"/>
      <c r="I161" s="9"/>
      <c r="J161" s="55"/>
      <c r="K161" s="11"/>
      <c r="L161" s="58"/>
      <c r="M161" s="9"/>
      <c r="N161" s="55"/>
      <c r="O161" s="11"/>
      <c r="P161" s="11"/>
      <c r="Q161" s="58"/>
      <c r="R161" s="10"/>
    </row>
    <row r="162" spans="1:18" x14ac:dyDescent="0.2">
      <c r="A162" s="6"/>
      <c r="B162" s="164"/>
      <c r="C162" s="69" t="s">
        <v>82</v>
      </c>
      <c r="D162" s="55"/>
      <c r="E162" s="11"/>
      <c r="F162" s="11"/>
      <c r="G162" s="11"/>
      <c r="H162" s="58"/>
      <c r="I162" s="9"/>
      <c r="J162" s="55"/>
      <c r="K162" s="12"/>
      <c r="L162" s="58"/>
      <c r="M162" s="9"/>
      <c r="N162" s="55"/>
      <c r="O162" s="12"/>
      <c r="P162" s="12"/>
      <c r="Q162" s="58"/>
      <c r="R162" s="10"/>
    </row>
    <row r="163" spans="1:18" x14ac:dyDescent="0.2">
      <c r="A163" s="6"/>
      <c r="B163" s="164"/>
      <c r="C163" s="70" t="s">
        <v>27</v>
      </c>
      <c r="D163" s="57"/>
      <c r="E163" s="31"/>
      <c r="F163" s="31"/>
      <c r="G163" s="31"/>
      <c r="H163" s="56"/>
      <c r="I163" s="9"/>
      <c r="J163" s="64">
        <v>0</v>
      </c>
      <c r="K163" s="13">
        <v>0</v>
      </c>
      <c r="L163" s="63">
        <v>0</v>
      </c>
      <c r="M163" s="9"/>
      <c r="N163" s="73" t="str">
        <f t="shared" ref="N163" si="65">IF(AND(ISNUMBER(D163),ISNUMBER(E163),ISNUMBER(J163)),SUM(D163:E163)*J163,"")</f>
        <v/>
      </c>
      <c r="O163" s="36" t="str">
        <f>IF(AND(ISNUMBER(F163),ISNUMBER(G163),ISNUMBER(K163)),SUM(F163:G163)*K163,"")</f>
        <v/>
      </c>
      <c r="P163" s="36" t="str">
        <f>IF(AND(ISNUMBER(H163),ISNUMBER(L163)),H163*L163,"")</f>
        <v/>
      </c>
      <c r="Q163" s="72" t="str">
        <f>IF(AND(ISNUMBER(N163),ISNUMBER(P163)),SUM(N163:P163),"")</f>
        <v/>
      </c>
      <c r="R163" s="10"/>
    </row>
    <row r="164" spans="1:18" x14ac:dyDescent="0.2">
      <c r="A164" s="6"/>
      <c r="B164" s="164"/>
      <c r="C164" s="70" t="s">
        <v>68</v>
      </c>
      <c r="D164" s="55"/>
      <c r="E164" s="11"/>
      <c r="F164" s="11"/>
      <c r="G164" s="11"/>
      <c r="H164" s="58"/>
      <c r="I164" s="9"/>
      <c r="J164" s="55"/>
      <c r="K164" s="11"/>
      <c r="L164" s="58"/>
      <c r="M164" s="9"/>
      <c r="N164" s="55"/>
      <c r="O164" s="11"/>
      <c r="P164" s="11"/>
      <c r="Q164" s="58"/>
      <c r="R164" s="10"/>
    </row>
    <row r="165" spans="1:18" x14ac:dyDescent="0.2">
      <c r="A165" s="6"/>
      <c r="B165" s="164"/>
      <c r="C165" s="87" t="s">
        <v>47</v>
      </c>
      <c r="D165" s="57"/>
      <c r="E165" s="31"/>
      <c r="F165" s="31"/>
      <c r="G165" s="31"/>
      <c r="H165" s="56"/>
      <c r="I165" s="9"/>
      <c r="J165" s="64">
        <v>0</v>
      </c>
      <c r="K165" s="13">
        <v>0</v>
      </c>
      <c r="L165" s="63">
        <v>0</v>
      </c>
      <c r="M165" s="9"/>
      <c r="N165" s="73" t="str">
        <f t="shared" ref="N165:N167" si="66">IF(AND(ISNUMBER(D165),ISNUMBER(E165),ISNUMBER(J165)),SUM(D165:E165)*J165,"")</f>
        <v/>
      </c>
      <c r="O165" s="36" t="str">
        <f t="shared" ref="O165:O167" si="67">IF(AND(ISNUMBER(F165),ISNUMBER(G165),ISNUMBER(K165)),SUM(F165:G165)*K165,"")</f>
        <v/>
      </c>
      <c r="P165" s="36" t="str">
        <f t="shared" ref="P165:P167" si="68">IF(AND(ISNUMBER(H165),ISNUMBER(L165)),H165*L165,"")</f>
        <v/>
      </c>
      <c r="Q165" s="72" t="str">
        <f t="shared" ref="Q165:Q167" si="69">IF(AND(ISNUMBER(N165),ISNUMBER(P165)),SUM(N165:P165),"")</f>
        <v/>
      </c>
      <c r="R165" s="10"/>
    </row>
    <row r="166" spans="1:18" x14ac:dyDescent="0.2">
      <c r="A166" s="6"/>
      <c r="B166" s="164"/>
      <c r="C166" s="87" t="s">
        <v>48</v>
      </c>
      <c r="D166" s="57"/>
      <c r="E166" s="31"/>
      <c r="F166" s="31"/>
      <c r="G166" s="31"/>
      <c r="H166" s="56"/>
      <c r="I166" s="9"/>
      <c r="J166" s="64">
        <v>0</v>
      </c>
      <c r="K166" s="13">
        <v>0</v>
      </c>
      <c r="L166" s="63">
        <v>0</v>
      </c>
      <c r="M166" s="9"/>
      <c r="N166" s="73" t="str">
        <f t="shared" si="66"/>
        <v/>
      </c>
      <c r="O166" s="36" t="str">
        <f t="shared" si="67"/>
        <v/>
      </c>
      <c r="P166" s="36" t="str">
        <f t="shared" si="68"/>
        <v/>
      </c>
      <c r="Q166" s="72" t="str">
        <f t="shared" si="69"/>
        <v/>
      </c>
      <c r="R166" s="10"/>
    </row>
    <row r="167" spans="1:18" x14ac:dyDescent="0.2">
      <c r="A167" s="6"/>
      <c r="B167" s="164"/>
      <c r="C167" s="87" t="s">
        <v>42</v>
      </c>
      <c r="D167" s="57"/>
      <c r="E167" s="31"/>
      <c r="F167" s="31"/>
      <c r="G167" s="31"/>
      <c r="H167" s="56"/>
      <c r="I167" s="9"/>
      <c r="J167" s="64">
        <v>0</v>
      </c>
      <c r="K167" s="13">
        <v>0</v>
      </c>
      <c r="L167" s="63">
        <v>0</v>
      </c>
      <c r="M167" s="9"/>
      <c r="N167" s="73" t="str">
        <f t="shared" si="66"/>
        <v/>
      </c>
      <c r="O167" s="36" t="str">
        <f t="shared" si="67"/>
        <v/>
      </c>
      <c r="P167" s="36" t="str">
        <f t="shared" si="68"/>
        <v/>
      </c>
      <c r="Q167" s="72" t="str">
        <f t="shared" si="69"/>
        <v/>
      </c>
      <c r="R167" s="10"/>
    </row>
    <row r="168" spans="1:18" x14ac:dyDescent="0.2">
      <c r="A168" s="6"/>
      <c r="B168" s="164"/>
      <c r="C168" s="70" t="s">
        <v>67</v>
      </c>
      <c r="D168" s="55"/>
      <c r="E168" s="11"/>
      <c r="F168" s="11"/>
      <c r="G168" s="11"/>
      <c r="H168" s="58"/>
      <c r="I168" s="9"/>
      <c r="J168" s="55"/>
      <c r="K168" s="11"/>
      <c r="L168" s="58"/>
      <c r="M168" s="9"/>
      <c r="N168" s="55"/>
      <c r="O168" s="11"/>
      <c r="P168" s="11"/>
      <c r="Q168" s="58"/>
      <c r="R168" s="10"/>
    </row>
    <row r="169" spans="1:18" x14ac:dyDescent="0.2">
      <c r="A169" s="6"/>
      <c r="B169" s="164"/>
      <c r="C169" s="87" t="s">
        <v>47</v>
      </c>
      <c r="D169" s="57"/>
      <c r="E169" s="31"/>
      <c r="F169" s="31"/>
      <c r="G169" s="31"/>
      <c r="H169" s="56"/>
      <c r="I169" s="9"/>
      <c r="J169" s="64">
        <v>0</v>
      </c>
      <c r="K169" s="13">
        <v>0</v>
      </c>
      <c r="L169" s="63">
        <v>0</v>
      </c>
      <c r="M169" s="9"/>
      <c r="N169" s="73" t="str">
        <f t="shared" ref="N169:N171" si="70">IF(AND(ISNUMBER(D169),ISNUMBER(E169),ISNUMBER(J169)),SUM(D169:E169)*J169,"")</f>
        <v/>
      </c>
      <c r="O169" s="36" t="str">
        <f t="shared" ref="O169:O171" si="71">IF(AND(ISNUMBER(F169),ISNUMBER(G169),ISNUMBER(K169)),SUM(F169:G169)*K169,"")</f>
        <v/>
      </c>
      <c r="P169" s="36" t="str">
        <f t="shared" ref="P169:P171" si="72">IF(AND(ISNUMBER(H169),ISNUMBER(L169)),H169*L169,"")</f>
        <v/>
      </c>
      <c r="Q169" s="72" t="str">
        <f t="shared" ref="Q169:Q171" si="73">IF(AND(ISNUMBER(N169),ISNUMBER(P169)),SUM(N169:P169),"")</f>
        <v/>
      </c>
      <c r="R169" s="10"/>
    </row>
    <row r="170" spans="1:18" x14ac:dyDescent="0.2">
      <c r="A170" s="6"/>
      <c r="B170" s="164"/>
      <c r="C170" s="87" t="s">
        <v>48</v>
      </c>
      <c r="D170" s="57"/>
      <c r="E170" s="31"/>
      <c r="F170" s="31"/>
      <c r="G170" s="31"/>
      <c r="H170" s="56"/>
      <c r="I170" s="9"/>
      <c r="J170" s="64">
        <v>0</v>
      </c>
      <c r="K170" s="13">
        <v>0</v>
      </c>
      <c r="L170" s="63">
        <v>0</v>
      </c>
      <c r="M170" s="9"/>
      <c r="N170" s="73" t="str">
        <f t="shared" si="70"/>
        <v/>
      </c>
      <c r="O170" s="36" t="str">
        <f t="shared" si="71"/>
        <v/>
      </c>
      <c r="P170" s="36" t="str">
        <f t="shared" si="72"/>
        <v/>
      </c>
      <c r="Q170" s="72" t="str">
        <f t="shared" si="73"/>
        <v/>
      </c>
      <c r="R170" s="10"/>
    </row>
    <row r="171" spans="1:18" x14ac:dyDescent="0.2">
      <c r="A171" s="6"/>
      <c r="B171" s="164"/>
      <c r="C171" s="87" t="s">
        <v>42</v>
      </c>
      <c r="D171" s="57"/>
      <c r="E171" s="31"/>
      <c r="F171" s="31"/>
      <c r="G171" s="31"/>
      <c r="H171" s="56"/>
      <c r="I171" s="9"/>
      <c r="J171" s="64">
        <v>0</v>
      </c>
      <c r="K171" s="13">
        <v>0</v>
      </c>
      <c r="L171" s="63">
        <v>0</v>
      </c>
      <c r="M171" s="9"/>
      <c r="N171" s="73" t="str">
        <f t="shared" si="70"/>
        <v/>
      </c>
      <c r="O171" s="36" t="str">
        <f t="shared" si="71"/>
        <v/>
      </c>
      <c r="P171" s="36" t="str">
        <f t="shared" si="72"/>
        <v/>
      </c>
      <c r="Q171" s="72" t="str">
        <f t="shared" si="73"/>
        <v/>
      </c>
      <c r="R171" s="10"/>
    </row>
    <row r="172" spans="1:18" x14ac:dyDescent="0.2">
      <c r="A172" s="6"/>
      <c r="B172" s="164"/>
      <c r="C172" s="69" t="s">
        <v>83</v>
      </c>
      <c r="D172" s="55"/>
      <c r="E172" s="11"/>
      <c r="F172" s="11"/>
      <c r="G172" s="11"/>
      <c r="H172" s="58"/>
      <c r="I172" s="9"/>
      <c r="J172" s="55"/>
      <c r="K172" s="12"/>
      <c r="L172" s="58"/>
      <c r="M172" s="9"/>
      <c r="N172" s="55"/>
      <c r="O172" s="12"/>
      <c r="P172" s="12"/>
      <c r="Q172" s="58"/>
      <c r="R172" s="10"/>
    </row>
    <row r="173" spans="1:18" x14ac:dyDescent="0.2">
      <c r="A173" s="6"/>
      <c r="B173" s="164"/>
      <c r="C173" s="70" t="s">
        <v>27</v>
      </c>
      <c r="D173" s="57"/>
      <c r="E173" s="31"/>
      <c r="F173" s="31"/>
      <c r="G173" s="31"/>
      <c r="H173" s="56"/>
      <c r="I173" s="9"/>
      <c r="J173" s="64">
        <v>0</v>
      </c>
      <c r="K173" s="13">
        <v>0</v>
      </c>
      <c r="L173" s="63">
        <v>0</v>
      </c>
      <c r="M173" s="9"/>
      <c r="N173" s="73" t="str">
        <f t="shared" ref="N173" si="74">IF(AND(ISNUMBER(D173),ISNUMBER(E173),ISNUMBER(J173)),SUM(D173:E173)*J173,"")</f>
        <v/>
      </c>
      <c r="O173" s="36" t="str">
        <f>IF(AND(ISNUMBER(F173),ISNUMBER(G173),ISNUMBER(K173)),SUM(F173:G173)*K173,"")</f>
        <v/>
      </c>
      <c r="P173" s="36" t="str">
        <f>IF(AND(ISNUMBER(H173),ISNUMBER(L173)),H173*L173,"")</f>
        <v/>
      </c>
      <c r="Q173" s="72" t="str">
        <f>IF(AND(ISNUMBER(N173),ISNUMBER(P173)),SUM(N173:P173),"")</f>
        <v/>
      </c>
      <c r="R173" s="10"/>
    </row>
    <row r="174" spans="1:18" x14ac:dyDescent="0.2">
      <c r="A174" s="6"/>
      <c r="B174" s="164"/>
      <c r="C174" s="70" t="s">
        <v>68</v>
      </c>
      <c r="D174" s="55"/>
      <c r="E174" s="11"/>
      <c r="F174" s="11"/>
      <c r="G174" s="11"/>
      <c r="H174" s="58"/>
      <c r="I174" s="9"/>
      <c r="J174" s="55"/>
      <c r="K174" s="11"/>
      <c r="L174" s="58"/>
      <c r="M174" s="9"/>
      <c r="N174" s="55"/>
      <c r="O174" s="11"/>
      <c r="P174" s="11"/>
      <c r="Q174" s="58"/>
      <c r="R174" s="10"/>
    </row>
    <row r="175" spans="1:18" x14ac:dyDescent="0.2">
      <c r="A175" s="6"/>
      <c r="B175" s="164"/>
      <c r="C175" s="87" t="s">
        <v>47</v>
      </c>
      <c r="D175" s="57"/>
      <c r="E175" s="31"/>
      <c r="F175" s="31"/>
      <c r="G175" s="31"/>
      <c r="H175" s="56"/>
      <c r="I175" s="9"/>
      <c r="J175" s="64">
        <v>0</v>
      </c>
      <c r="K175" s="13">
        <v>0</v>
      </c>
      <c r="L175" s="63">
        <v>0</v>
      </c>
      <c r="M175" s="9"/>
      <c r="N175" s="73" t="str">
        <f t="shared" ref="N175:N177" si="75">IF(AND(ISNUMBER(D175),ISNUMBER(E175),ISNUMBER(J175)),SUM(D175:E175)*J175,"")</f>
        <v/>
      </c>
      <c r="O175" s="36" t="str">
        <f t="shared" ref="O175:O177" si="76">IF(AND(ISNUMBER(F175),ISNUMBER(G175),ISNUMBER(K175)),SUM(F175:G175)*K175,"")</f>
        <v/>
      </c>
      <c r="P175" s="36" t="str">
        <f t="shared" ref="P175:P177" si="77">IF(AND(ISNUMBER(H175),ISNUMBER(L175)),H175*L175,"")</f>
        <v/>
      </c>
      <c r="Q175" s="72" t="str">
        <f t="shared" ref="Q175:Q177" si="78">IF(AND(ISNUMBER(N175),ISNUMBER(P175)),SUM(N175:P175),"")</f>
        <v/>
      </c>
      <c r="R175" s="10"/>
    </row>
    <row r="176" spans="1:18" x14ac:dyDescent="0.2">
      <c r="A176" s="6"/>
      <c r="B176" s="164"/>
      <c r="C176" s="87" t="s">
        <v>48</v>
      </c>
      <c r="D176" s="57"/>
      <c r="E176" s="31"/>
      <c r="F176" s="31"/>
      <c r="G176" s="31"/>
      <c r="H176" s="56"/>
      <c r="I176" s="9"/>
      <c r="J176" s="64">
        <v>0</v>
      </c>
      <c r="K176" s="13">
        <v>0</v>
      </c>
      <c r="L176" s="63">
        <v>0</v>
      </c>
      <c r="M176" s="9"/>
      <c r="N176" s="73" t="str">
        <f t="shared" si="75"/>
        <v/>
      </c>
      <c r="O176" s="36" t="str">
        <f t="shared" si="76"/>
        <v/>
      </c>
      <c r="P176" s="36" t="str">
        <f t="shared" si="77"/>
        <v/>
      </c>
      <c r="Q176" s="72" t="str">
        <f t="shared" si="78"/>
        <v/>
      </c>
      <c r="R176" s="10"/>
    </row>
    <row r="177" spans="1:18" x14ac:dyDescent="0.2">
      <c r="A177" s="6"/>
      <c r="B177" s="164"/>
      <c r="C177" s="87" t="s">
        <v>42</v>
      </c>
      <c r="D177" s="57"/>
      <c r="E177" s="31"/>
      <c r="F177" s="31"/>
      <c r="G177" s="31"/>
      <c r="H177" s="56"/>
      <c r="I177" s="9"/>
      <c r="J177" s="64">
        <v>0</v>
      </c>
      <c r="K177" s="13">
        <v>0</v>
      </c>
      <c r="L177" s="63">
        <v>0</v>
      </c>
      <c r="M177" s="9"/>
      <c r="N177" s="73" t="str">
        <f t="shared" si="75"/>
        <v/>
      </c>
      <c r="O177" s="36" t="str">
        <f t="shared" si="76"/>
        <v/>
      </c>
      <c r="P177" s="36" t="str">
        <f t="shared" si="77"/>
        <v/>
      </c>
      <c r="Q177" s="72" t="str">
        <f t="shared" si="78"/>
        <v/>
      </c>
      <c r="R177" s="10"/>
    </row>
    <row r="178" spans="1:18" x14ac:dyDescent="0.2">
      <c r="A178" s="6"/>
      <c r="B178" s="164"/>
      <c r="C178" s="70" t="s">
        <v>67</v>
      </c>
      <c r="D178" s="55"/>
      <c r="E178" s="11"/>
      <c r="F178" s="11"/>
      <c r="G178" s="11"/>
      <c r="H178" s="58"/>
      <c r="I178" s="9"/>
      <c r="J178" s="55"/>
      <c r="K178" s="11"/>
      <c r="L178" s="58"/>
      <c r="M178" s="9"/>
      <c r="N178" s="55"/>
      <c r="O178" s="11"/>
      <c r="P178" s="11"/>
      <c r="Q178" s="58"/>
      <c r="R178" s="10"/>
    </row>
    <row r="179" spans="1:18" x14ac:dyDescent="0.2">
      <c r="A179" s="6"/>
      <c r="B179" s="164"/>
      <c r="C179" s="87" t="s">
        <v>47</v>
      </c>
      <c r="D179" s="57"/>
      <c r="E179" s="31"/>
      <c r="F179" s="31"/>
      <c r="G179" s="31"/>
      <c r="H179" s="56"/>
      <c r="I179" s="9"/>
      <c r="J179" s="64">
        <v>0</v>
      </c>
      <c r="K179" s="13">
        <v>0</v>
      </c>
      <c r="L179" s="63">
        <v>0</v>
      </c>
      <c r="M179" s="9"/>
      <c r="N179" s="73" t="str">
        <f t="shared" ref="N179:N181" si="79">IF(AND(ISNUMBER(D179),ISNUMBER(E179),ISNUMBER(J179)),SUM(D179:E179)*J179,"")</f>
        <v/>
      </c>
      <c r="O179" s="36" t="str">
        <f t="shared" ref="O179:O181" si="80">IF(AND(ISNUMBER(F179),ISNUMBER(G179),ISNUMBER(K179)),SUM(F179:G179)*K179,"")</f>
        <v/>
      </c>
      <c r="P179" s="36" t="str">
        <f t="shared" ref="P179:P181" si="81">IF(AND(ISNUMBER(H179),ISNUMBER(L179)),H179*L179,"")</f>
        <v/>
      </c>
      <c r="Q179" s="72" t="str">
        <f t="shared" ref="Q179:Q181" si="82">IF(AND(ISNUMBER(N179),ISNUMBER(P179)),SUM(N179:P179),"")</f>
        <v/>
      </c>
      <c r="R179" s="10"/>
    </row>
    <row r="180" spans="1:18" x14ac:dyDescent="0.2">
      <c r="A180" s="6"/>
      <c r="B180" s="164"/>
      <c r="C180" s="87" t="s">
        <v>48</v>
      </c>
      <c r="D180" s="57"/>
      <c r="E180" s="31"/>
      <c r="F180" s="31"/>
      <c r="G180" s="31"/>
      <c r="H180" s="56"/>
      <c r="I180" s="9"/>
      <c r="J180" s="64">
        <v>0</v>
      </c>
      <c r="K180" s="13">
        <v>0</v>
      </c>
      <c r="L180" s="63">
        <v>0</v>
      </c>
      <c r="M180" s="9"/>
      <c r="N180" s="73" t="str">
        <f t="shared" si="79"/>
        <v/>
      </c>
      <c r="O180" s="36" t="str">
        <f t="shared" si="80"/>
        <v/>
      </c>
      <c r="P180" s="36" t="str">
        <f t="shared" si="81"/>
        <v/>
      </c>
      <c r="Q180" s="72" t="str">
        <f t="shared" si="82"/>
        <v/>
      </c>
      <c r="R180" s="10"/>
    </row>
    <row r="181" spans="1:18" x14ac:dyDescent="0.2">
      <c r="A181" s="6"/>
      <c r="B181" s="164"/>
      <c r="C181" s="87" t="s">
        <v>42</v>
      </c>
      <c r="D181" s="57"/>
      <c r="E181" s="31"/>
      <c r="F181" s="31"/>
      <c r="G181" s="31"/>
      <c r="H181" s="56"/>
      <c r="I181" s="9"/>
      <c r="J181" s="64">
        <v>0</v>
      </c>
      <c r="K181" s="13">
        <v>0</v>
      </c>
      <c r="L181" s="63">
        <v>0</v>
      </c>
      <c r="M181" s="9"/>
      <c r="N181" s="73" t="str">
        <f t="shared" si="79"/>
        <v/>
      </c>
      <c r="O181" s="36" t="str">
        <f t="shared" si="80"/>
        <v/>
      </c>
      <c r="P181" s="36" t="str">
        <f t="shared" si="81"/>
        <v/>
      </c>
      <c r="Q181" s="72" t="str">
        <f t="shared" si="82"/>
        <v/>
      </c>
      <c r="R181" s="10"/>
    </row>
    <row r="182" spans="1:18" x14ac:dyDescent="0.2">
      <c r="A182" s="6"/>
      <c r="B182" s="152"/>
      <c r="C182" s="68" t="s">
        <v>106</v>
      </c>
      <c r="D182" s="55"/>
      <c r="E182" s="11"/>
      <c r="F182" s="11"/>
      <c r="G182" s="11"/>
      <c r="H182" s="58"/>
      <c r="I182" s="9"/>
      <c r="J182" s="124"/>
      <c r="K182" s="123"/>
      <c r="L182" s="125"/>
      <c r="M182" s="9"/>
      <c r="N182" s="55"/>
      <c r="O182" s="11"/>
      <c r="P182" s="11"/>
      <c r="Q182" s="58"/>
      <c r="R182" s="10"/>
    </row>
    <row r="183" spans="1:18" x14ac:dyDescent="0.2">
      <c r="A183" s="6"/>
      <c r="B183" s="152"/>
      <c r="C183" s="69" t="s">
        <v>27</v>
      </c>
      <c r="D183" s="57"/>
      <c r="E183" s="31"/>
      <c r="F183" s="31"/>
      <c r="G183" s="31"/>
      <c r="H183" s="56"/>
      <c r="I183" s="9"/>
      <c r="J183" s="120">
        <v>0.05</v>
      </c>
      <c r="K183" s="121">
        <v>0.05</v>
      </c>
      <c r="L183" s="122">
        <v>0.05</v>
      </c>
      <c r="M183" s="9"/>
      <c r="N183" s="73" t="str">
        <f t="shared" ref="N183" si="83">IF(AND(ISNUMBER(D183),ISNUMBER(E183),ISNUMBER(J183)),SUM(D183:E183)*J183,"")</f>
        <v/>
      </c>
      <c r="O183" s="36" t="str">
        <f>IF(AND(ISNUMBER(F183),ISNUMBER(G183),ISNUMBER(K183)),SUM(F183:G183)*K183,"")</f>
        <v/>
      </c>
      <c r="P183" s="36" t="str">
        <f>IF(AND(ISNUMBER(H183),ISNUMBER(L183)),H183*L183,"")</f>
        <v/>
      </c>
      <c r="Q183" s="72" t="str">
        <f>IF(AND(ISNUMBER(N183),ISNUMBER(P183)),SUM(N183:P183),"")</f>
        <v/>
      </c>
      <c r="R183" s="10"/>
    </row>
    <row r="184" spans="1:18" x14ac:dyDescent="0.2">
      <c r="A184" s="6"/>
      <c r="B184" s="152"/>
      <c r="C184" s="69" t="s">
        <v>68</v>
      </c>
      <c r="D184" s="55"/>
      <c r="E184" s="11"/>
      <c r="F184" s="11"/>
      <c r="G184" s="11"/>
      <c r="H184" s="58"/>
      <c r="I184" s="9"/>
      <c r="J184" s="124"/>
      <c r="K184" s="123"/>
      <c r="L184" s="125"/>
      <c r="M184" s="9"/>
      <c r="N184" s="55"/>
      <c r="O184" s="11"/>
      <c r="P184" s="11"/>
      <c r="Q184" s="58"/>
      <c r="R184" s="10"/>
    </row>
    <row r="185" spans="1:18" x14ac:dyDescent="0.2">
      <c r="A185" s="6"/>
      <c r="B185" s="152"/>
      <c r="C185" s="70" t="s">
        <v>47</v>
      </c>
      <c r="D185" s="57"/>
      <c r="E185" s="31"/>
      <c r="F185" s="31"/>
      <c r="G185" s="31"/>
      <c r="H185" s="56"/>
      <c r="I185" s="9"/>
      <c r="J185" s="120">
        <v>0.05</v>
      </c>
      <c r="K185" s="121">
        <v>0.05</v>
      </c>
      <c r="L185" s="122">
        <v>0.05</v>
      </c>
      <c r="M185" s="9"/>
      <c r="N185" s="73" t="str">
        <f t="shared" ref="N185:N187" si="84">IF(AND(ISNUMBER(D185),ISNUMBER(E185),ISNUMBER(J185)),SUM(D185:E185)*J185,"")</f>
        <v/>
      </c>
      <c r="O185" s="36" t="str">
        <f t="shared" ref="O185:O187" si="85">IF(AND(ISNUMBER(F185),ISNUMBER(G185),ISNUMBER(K185)),SUM(F185:G185)*K185,"")</f>
        <v/>
      </c>
      <c r="P185" s="36" t="str">
        <f t="shared" ref="P185:P187" si="86">IF(AND(ISNUMBER(H185),ISNUMBER(L185)),H185*L185,"")</f>
        <v/>
      </c>
      <c r="Q185" s="72" t="str">
        <f t="shared" ref="Q185:Q187" si="87">IF(AND(ISNUMBER(N185),ISNUMBER(P185)),SUM(N185:P185),"")</f>
        <v/>
      </c>
      <c r="R185" s="10"/>
    </row>
    <row r="186" spans="1:18" x14ac:dyDescent="0.2">
      <c r="A186" s="6"/>
      <c r="B186" s="152"/>
      <c r="C186" s="70" t="s">
        <v>48</v>
      </c>
      <c r="D186" s="57"/>
      <c r="E186" s="31"/>
      <c r="F186" s="31"/>
      <c r="G186" s="31"/>
      <c r="H186" s="56"/>
      <c r="I186" s="9"/>
      <c r="J186" s="120">
        <v>0.5</v>
      </c>
      <c r="K186" s="121">
        <v>0.5</v>
      </c>
      <c r="L186" s="122">
        <v>0.5</v>
      </c>
      <c r="M186" s="9"/>
      <c r="N186" s="73" t="str">
        <f t="shared" si="84"/>
        <v/>
      </c>
      <c r="O186" s="36" t="str">
        <f t="shared" si="85"/>
        <v/>
      </c>
      <c r="P186" s="36" t="str">
        <f t="shared" si="86"/>
        <v/>
      </c>
      <c r="Q186" s="72" t="str">
        <f t="shared" si="87"/>
        <v/>
      </c>
      <c r="R186" s="10"/>
    </row>
    <row r="187" spans="1:18" x14ac:dyDescent="0.2">
      <c r="A187" s="6"/>
      <c r="B187" s="152"/>
      <c r="C187" s="70" t="s">
        <v>42</v>
      </c>
      <c r="D187" s="57"/>
      <c r="E187" s="31"/>
      <c r="F187" s="31"/>
      <c r="G187" s="31"/>
      <c r="H187" s="56"/>
      <c r="I187" s="9"/>
      <c r="J187" s="120">
        <v>1</v>
      </c>
      <c r="K187" s="121">
        <v>1</v>
      </c>
      <c r="L187" s="122">
        <v>1</v>
      </c>
      <c r="M187" s="9"/>
      <c r="N187" s="73" t="str">
        <f t="shared" si="84"/>
        <v/>
      </c>
      <c r="O187" s="36" t="str">
        <f t="shared" si="85"/>
        <v/>
      </c>
      <c r="P187" s="36" t="str">
        <f t="shared" si="86"/>
        <v/>
      </c>
      <c r="Q187" s="72" t="str">
        <f t="shared" si="87"/>
        <v/>
      </c>
      <c r="R187" s="10"/>
    </row>
    <row r="188" spans="1:18" x14ac:dyDescent="0.2">
      <c r="A188" s="6"/>
      <c r="B188" s="152"/>
      <c r="C188" s="69" t="s">
        <v>67</v>
      </c>
      <c r="D188" s="55"/>
      <c r="E188" s="11"/>
      <c r="F188" s="11"/>
      <c r="G188" s="11"/>
      <c r="H188" s="58"/>
      <c r="I188" s="9"/>
      <c r="J188" s="124"/>
      <c r="K188" s="123"/>
      <c r="L188" s="125"/>
      <c r="M188" s="9"/>
      <c r="N188" s="55"/>
      <c r="O188" s="11"/>
      <c r="P188" s="11"/>
      <c r="Q188" s="58"/>
      <c r="R188" s="10"/>
    </row>
    <row r="189" spans="1:18" x14ac:dyDescent="0.2">
      <c r="A189" s="6"/>
      <c r="B189" s="152"/>
      <c r="C189" s="70" t="s">
        <v>47</v>
      </c>
      <c r="D189" s="57"/>
      <c r="E189" s="31"/>
      <c r="F189" s="31"/>
      <c r="G189" s="31"/>
      <c r="H189" s="56"/>
      <c r="I189" s="9"/>
      <c r="J189" s="120">
        <v>0.05</v>
      </c>
      <c r="K189" s="121">
        <v>0.05</v>
      </c>
      <c r="L189" s="122">
        <v>0.05</v>
      </c>
      <c r="M189" s="9"/>
      <c r="N189" s="73" t="str">
        <f t="shared" ref="N189:N191" si="88">IF(AND(ISNUMBER(D189),ISNUMBER(E189),ISNUMBER(J189)),SUM(D189:E189)*J189,"")</f>
        <v/>
      </c>
      <c r="O189" s="36" t="str">
        <f t="shared" ref="O189:O191" si="89">IF(AND(ISNUMBER(F189),ISNUMBER(G189),ISNUMBER(K189)),SUM(F189:G189)*K189,"")</f>
        <v/>
      </c>
      <c r="P189" s="36" t="str">
        <f t="shared" ref="P189:P191" si="90">IF(AND(ISNUMBER(H189),ISNUMBER(L189)),H189*L189,"")</f>
        <v/>
      </c>
      <c r="Q189" s="72" t="str">
        <f t="shared" ref="Q189:Q191" si="91">IF(AND(ISNUMBER(N189),ISNUMBER(P189)),SUM(N189:P189),"")</f>
        <v/>
      </c>
      <c r="R189" s="10"/>
    </row>
    <row r="190" spans="1:18" x14ac:dyDescent="0.2">
      <c r="A190" s="6"/>
      <c r="B190" s="152"/>
      <c r="C190" s="70" t="s">
        <v>48</v>
      </c>
      <c r="D190" s="57"/>
      <c r="E190" s="31"/>
      <c r="F190" s="31"/>
      <c r="G190" s="31"/>
      <c r="H190" s="56"/>
      <c r="I190" s="9"/>
      <c r="J190" s="120">
        <v>0.5</v>
      </c>
      <c r="K190" s="121">
        <v>0.5</v>
      </c>
      <c r="L190" s="122">
        <v>0.5</v>
      </c>
      <c r="M190" s="9"/>
      <c r="N190" s="73" t="str">
        <f t="shared" si="88"/>
        <v/>
      </c>
      <c r="O190" s="36" t="str">
        <f t="shared" si="89"/>
        <v/>
      </c>
      <c r="P190" s="36" t="str">
        <f t="shared" si="90"/>
        <v/>
      </c>
      <c r="Q190" s="72" t="str">
        <f t="shared" si="91"/>
        <v/>
      </c>
      <c r="R190" s="10"/>
    </row>
    <row r="191" spans="1:18" x14ac:dyDescent="0.2">
      <c r="A191" s="6"/>
      <c r="B191" s="152"/>
      <c r="C191" s="70" t="s">
        <v>42</v>
      </c>
      <c r="D191" s="57"/>
      <c r="E191" s="31"/>
      <c r="F191" s="31"/>
      <c r="G191" s="31"/>
      <c r="H191" s="56"/>
      <c r="I191" s="9"/>
      <c r="J191" s="120">
        <v>1</v>
      </c>
      <c r="K191" s="121">
        <v>1</v>
      </c>
      <c r="L191" s="122">
        <v>1</v>
      </c>
      <c r="M191" s="9"/>
      <c r="N191" s="73" t="str">
        <f t="shared" si="88"/>
        <v/>
      </c>
      <c r="O191" s="36" t="str">
        <f t="shared" si="89"/>
        <v/>
      </c>
      <c r="P191" s="36" t="str">
        <f t="shared" si="90"/>
        <v/>
      </c>
      <c r="Q191" s="72" t="str">
        <f t="shared" si="91"/>
        <v/>
      </c>
      <c r="R191" s="10"/>
    </row>
    <row r="192" spans="1:18" x14ac:dyDescent="0.2">
      <c r="A192" s="6"/>
      <c r="B192" s="152"/>
      <c r="C192" s="68" t="s">
        <v>139</v>
      </c>
      <c r="D192" s="55"/>
      <c r="E192" s="11"/>
      <c r="F192" s="11"/>
      <c r="G192" s="11"/>
      <c r="H192" s="58"/>
      <c r="I192" s="9"/>
      <c r="J192" s="124"/>
      <c r="K192" s="123"/>
      <c r="L192" s="125"/>
      <c r="M192" s="9"/>
      <c r="N192" s="55"/>
      <c r="O192" s="11"/>
      <c r="P192" s="11"/>
      <c r="Q192" s="58"/>
      <c r="R192" s="10"/>
    </row>
    <row r="193" spans="1:18" x14ac:dyDescent="0.2">
      <c r="A193" s="6"/>
      <c r="B193" s="152"/>
      <c r="C193" s="69" t="s">
        <v>27</v>
      </c>
      <c r="D193" s="57"/>
      <c r="E193" s="31"/>
      <c r="F193" s="31"/>
      <c r="G193" s="31"/>
      <c r="H193" s="56"/>
      <c r="I193" s="9"/>
      <c r="J193" s="120">
        <v>0.15</v>
      </c>
      <c r="K193" s="121">
        <v>0.15</v>
      </c>
      <c r="L193" s="122">
        <v>0.15</v>
      </c>
      <c r="M193" s="9"/>
      <c r="N193" s="73" t="str">
        <f>IF(AND(ISNUMBER(D193),ISNUMBER(E193),ISNUMBER(J193)),SUM(D193:E193)*J193,"")</f>
        <v/>
      </c>
      <c r="O193" s="36" t="str">
        <f>IF(AND(ISNUMBER(F193),ISNUMBER(G193),ISNUMBER(K193)),SUM(F193:G193)*K193,"")</f>
        <v/>
      </c>
      <c r="P193" s="36" t="str">
        <f>IF(AND(ISNUMBER(H193),ISNUMBER(L193)),H193*L193,"")</f>
        <v/>
      </c>
      <c r="Q193" s="72" t="str">
        <f>IF(AND(ISNUMBER(N193),ISNUMBER(P193)),SUM(N193:P193),"")</f>
        <v/>
      </c>
      <c r="R193" s="10"/>
    </row>
    <row r="194" spans="1:18" x14ac:dyDescent="0.2">
      <c r="A194" s="6"/>
      <c r="B194" s="152"/>
      <c r="C194" s="69" t="s">
        <v>68</v>
      </c>
      <c r="D194" s="55"/>
      <c r="E194" s="11"/>
      <c r="F194" s="11"/>
      <c r="G194" s="11"/>
      <c r="H194" s="58"/>
      <c r="I194" s="9"/>
      <c r="J194" s="124"/>
      <c r="K194" s="123"/>
      <c r="L194" s="125"/>
      <c r="M194" s="9"/>
      <c r="N194" s="55"/>
      <c r="O194" s="11"/>
      <c r="P194" s="11"/>
      <c r="Q194" s="58"/>
      <c r="R194" s="10"/>
    </row>
    <row r="195" spans="1:18" x14ac:dyDescent="0.2">
      <c r="A195" s="6"/>
      <c r="B195" s="152"/>
      <c r="C195" s="70" t="s">
        <v>47</v>
      </c>
      <c r="D195" s="57"/>
      <c r="E195" s="31"/>
      <c r="F195" s="31"/>
      <c r="G195" s="31"/>
      <c r="H195" s="56"/>
      <c r="I195" s="9"/>
      <c r="J195" s="120">
        <v>0.15</v>
      </c>
      <c r="K195" s="121">
        <v>0.15</v>
      </c>
      <c r="L195" s="122">
        <v>0.15</v>
      </c>
      <c r="M195" s="9"/>
      <c r="N195" s="73" t="str">
        <f t="shared" ref="N195:N197" si="92">IF(AND(ISNUMBER(D195),ISNUMBER(E195),ISNUMBER(J195)),SUM(D195:E195)*J195,"")</f>
        <v/>
      </c>
      <c r="O195" s="36" t="str">
        <f t="shared" ref="O195:O197" si="93">IF(AND(ISNUMBER(F195),ISNUMBER(G195),ISNUMBER(K195)),SUM(F195:G195)*K195,"")</f>
        <v/>
      </c>
      <c r="P195" s="36" t="str">
        <f>IF(AND(ISNUMBER(H195),ISNUMBER(L195)),H195*L195,"")</f>
        <v/>
      </c>
      <c r="Q195" s="72" t="str">
        <f t="shared" ref="Q195:Q197" si="94">IF(AND(ISNUMBER(N195),ISNUMBER(P195)),SUM(N195:P195),"")</f>
        <v/>
      </c>
      <c r="R195" s="10"/>
    </row>
    <row r="196" spans="1:18" x14ac:dyDescent="0.2">
      <c r="A196" s="6"/>
      <c r="B196" s="152"/>
      <c r="C196" s="70" t="s">
        <v>48</v>
      </c>
      <c r="D196" s="57"/>
      <c r="E196" s="31"/>
      <c r="F196" s="31"/>
      <c r="G196" s="31"/>
      <c r="H196" s="56"/>
      <c r="I196" s="9"/>
      <c r="J196" s="120">
        <v>0.5</v>
      </c>
      <c r="K196" s="121">
        <v>0.5</v>
      </c>
      <c r="L196" s="122">
        <v>0.5</v>
      </c>
      <c r="M196" s="9"/>
      <c r="N196" s="73" t="str">
        <f t="shared" si="92"/>
        <v/>
      </c>
      <c r="O196" s="36" t="str">
        <f t="shared" si="93"/>
        <v/>
      </c>
      <c r="P196" s="36" t="str">
        <f>IF(AND(ISNUMBER(H196),ISNUMBER(L196)),H196*L196,"")</f>
        <v/>
      </c>
      <c r="Q196" s="72" t="str">
        <f t="shared" si="94"/>
        <v/>
      </c>
      <c r="R196" s="10"/>
    </row>
    <row r="197" spans="1:18" x14ac:dyDescent="0.2">
      <c r="A197" s="6"/>
      <c r="B197" s="152"/>
      <c r="C197" s="70" t="s">
        <v>42</v>
      </c>
      <c r="D197" s="57"/>
      <c r="E197" s="31"/>
      <c r="F197" s="31"/>
      <c r="G197" s="31"/>
      <c r="H197" s="56"/>
      <c r="I197" s="9"/>
      <c r="J197" s="120">
        <v>1</v>
      </c>
      <c r="K197" s="121">
        <v>1</v>
      </c>
      <c r="L197" s="122">
        <v>1</v>
      </c>
      <c r="M197" s="9"/>
      <c r="N197" s="73" t="str">
        <f t="shared" si="92"/>
        <v/>
      </c>
      <c r="O197" s="36" t="str">
        <f t="shared" si="93"/>
        <v/>
      </c>
      <c r="P197" s="36" t="str">
        <f>IF(AND(ISNUMBER(H197),ISNUMBER(L197)),H197*L197,"")</f>
        <v/>
      </c>
      <c r="Q197" s="72" t="str">
        <f t="shared" si="94"/>
        <v/>
      </c>
      <c r="R197" s="10"/>
    </row>
    <row r="198" spans="1:18" x14ac:dyDescent="0.2">
      <c r="A198" s="6"/>
      <c r="B198" s="152"/>
      <c r="C198" s="69" t="s">
        <v>67</v>
      </c>
      <c r="D198" s="55"/>
      <c r="E198" s="11"/>
      <c r="F198" s="11"/>
      <c r="G198" s="11"/>
      <c r="H198" s="58"/>
      <c r="I198" s="9"/>
      <c r="J198" s="124"/>
      <c r="K198" s="123"/>
      <c r="L198" s="125"/>
      <c r="M198" s="9"/>
      <c r="N198" s="55"/>
      <c r="O198" s="11"/>
      <c r="P198" s="11"/>
      <c r="Q198" s="58"/>
      <c r="R198" s="10"/>
    </row>
    <row r="199" spans="1:18" x14ac:dyDescent="0.2">
      <c r="A199" s="6"/>
      <c r="B199" s="152"/>
      <c r="C199" s="70" t="s">
        <v>47</v>
      </c>
      <c r="D199" s="57"/>
      <c r="E199" s="31"/>
      <c r="F199" s="31"/>
      <c r="G199" s="31"/>
      <c r="H199" s="56"/>
      <c r="I199" s="9"/>
      <c r="J199" s="120">
        <v>0.15</v>
      </c>
      <c r="K199" s="121">
        <v>0.15</v>
      </c>
      <c r="L199" s="122">
        <v>0.15</v>
      </c>
      <c r="M199" s="9"/>
      <c r="N199" s="73" t="str">
        <f t="shared" ref="N199:N201" si="95">IF(AND(ISNUMBER(D199),ISNUMBER(E199),ISNUMBER(J199)),SUM(D199:E199)*J199,"")</f>
        <v/>
      </c>
      <c r="O199" s="36" t="str">
        <f t="shared" ref="O199:O201" si="96">IF(AND(ISNUMBER(F199),ISNUMBER(G199),ISNUMBER(K199)),SUM(F199:G199)*K199,"")</f>
        <v/>
      </c>
      <c r="P199" s="36" t="str">
        <f>IF(AND(ISNUMBER(H199),ISNUMBER(L199)),H199*L199,"")</f>
        <v/>
      </c>
      <c r="Q199" s="72" t="str">
        <f t="shared" ref="Q199:Q201" si="97">IF(AND(ISNUMBER(N199),ISNUMBER(P199)),SUM(N199:P199),"")</f>
        <v/>
      </c>
      <c r="R199" s="10"/>
    </row>
    <row r="200" spans="1:18" x14ac:dyDescent="0.2">
      <c r="A200" s="6"/>
      <c r="B200" s="152"/>
      <c r="C200" s="70" t="s">
        <v>48</v>
      </c>
      <c r="D200" s="57"/>
      <c r="E200" s="31"/>
      <c r="F200" s="31"/>
      <c r="G200" s="31"/>
      <c r="H200" s="56"/>
      <c r="I200" s="9"/>
      <c r="J200" s="120">
        <v>0.5</v>
      </c>
      <c r="K200" s="121">
        <v>0.5</v>
      </c>
      <c r="L200" s="122">
        <v>0.5</v>
      </c>
      <c r="M200" s="9"/>
      <c r="N200" s="73" t="str">
        <f t="shared" si="95"/>
        <v/>
      </c>
      <c r="O200" s="36" t="str">
        <f t="shared" si="96"/>
        <v/>
      </c>
      <c r="P200" s="36" t="str">
        <f>IF(AND(ISNUMBER(H200),ISNUMBER(L200)),H200*L200,"")</f>
        <v/>
      </c>
      <c r="Q200" s="72" t="str">
        <f t="shared" si="97"/>
        <v/>
      </c>
      <c r="R200" s="10"/>
    </row>
    <row r="201" spans="1:18" x14ac:dyDescent="0.2">
      <c r="A201" s="6"/>
      <c r="B201" s="152"/>
      <c r="C201" s="70" t="s">
        <v>42</v>
      </c>
      <c r="D201" s="57"/>
      <c r="E201" s="31"/>
      <c r="F201" s="31"/>
      <c r="G201" s="31"/>
      <c r="H201" s="56"/>
      <c r="I201" s="9"/>
      <c r="J201" s="120">
        <v>1</v>
      </c>
      <c r="K201" s="121">
        <v>1</v>
      </c>
      <c r="L201" s="122">
        <v>1</v>
      </c>
      <c r="M201" s="9"/>
      <c r="N201" s="73" t="str">
        <f t="shared" si="95"/>
        <v/>
      </c>
      <c r="O201" s="36" t="str">
        <f t="shared" si="96"/>
        <v/>
      </c>
      <c r="P201" s="36" t="str">
        <f>IF(AND(ISNUMBER(H201),ISNUMBER(L201)),H201*L201,"")</f>
        <v/>
      </c>
      <c r="Q201" s="72" t="str">
        <f t="shared" si="97"/>
        <v/>
      </c>
      <c r="R201" s="10"/>
    </row>
    <row r="202" spans="1:18" x14ac:dyDescent="0.2">
      <c r="A202" s="6"/>
      <c r="B202" s="152"/>
      <c r="C202" s="68" t="s">
        <v>138</v>
      </c>
      <c r="D202" s="55"/>
      <c r="E202" s="11"/>
      <c r="F202" s="11"/>
      <c r="G202" s="11"/>
      <c r="H202" s="58"/>
      <c r="I202" s="9"/>
      <c r="J202" s="124"/>
      <c r="K202" s="123"/>
      <c r="L202" s="125"/>
      <c r="M202" s="9"/>
      <c r="N202" s="55"/>
      <c r="O202" s="11"/>
      <c r="P202" s="11"/>
      <c r="Q202" s="58"/>
      <c r="R202" s="10"/>
    </row>
    <row r="203" spans="1:18" x14ac:dyDescent="0.2">
      <c r="A203" s="6"/>
      <c r="B203" s="152"/>
      <c r="C203" s="69" t="s">
        <v>27</v>
      </c>
      <c r="D203" s="57"/>
      <c r="E203" s="31"/>
      <c r="F203" s="31"/>
      <c r="G203" s="31"/>
      <c r="H203" s="56"/>
      <c r="I203" s="9"/>
      <c r="J203" s="120">
        <v>0.5</v>
      </c>
      <c r="K203" s="121">
        <v>0.5</v>
      </c>
      <c r="L203" s="122">
        <v>0.5</v>
      </c>
      <c r="M203" s="9"/>
      <c r="N203" s="73" t="str">
        <f>IF(AND(ISNUMBER(D203),ISNUMBER(E203),ISNUMBER(J203)),SUM(D203:E203)*J203,"")</f>
        <v/>
      </c>
      <c r="O203" s="36" t="str">
        <f>IF(AND(ISNUMBER(F203),ISNUMBER(G203),ISNUMBER(K203)),SUM(F203:G203)*K203,"")</f>
        <v/>
      </c>
      <c r="P203" s="36" t="str">
        <f>IF(AND(ISNUMBER(H203),ISNUMBER(L203)),H203*L203,"")</f>
        <v/>
      </c>
      <c r="Q203" s="72" t="str">
        <f>IF(AND(ISNUMBER(N203),ISNUMBER(P203)),SUM(N203:P203),"")</f>
        <v/>
      </c>
      <c r="R203" s="10"/>
    </row>
    <row r="204" spans="1:18" x14ac:dyDescent="0.2">
      <c r="A204" s="6"/>
      <c r="B204" s="152"/>
      <c r="C204" s="69" t="s">
        <v>68</v>
      </c>
      <c r="D204" s="55"/>
      <c r="E204" s="11"/>
      <c r="F204" s="11"/>
      <c r="G204" s="11"/>
      <c r="H204" s="58"/>
      <c r="I204" s="9"/>
      <c r="J204" s="124"/>
      <c r="K204" s="123"/>
      <c r="L204" s="125"/>
      <c r="M204" s="9"/>
      <c r="N204" s="55"/>
      <c r="O204" s="11"/>
      <c r="P204" s="11"/>
      <c r="Q204" s="58"/>
      <c r="R204" s="10"/>
    </row>
    <row r="205" spans="1:18" x14ac:dyDescent="0.2">
      <c r="A205" s="6"/>
      <c r="B205" s="152"/>
      <c r="C205" s="70" t="s">
        <v>47</v>
      </c>
      <c r="D205" s="57"/>
      <c r="E205" s="31"/>
      <c r="F205" s="31"/>
      <c r="G205" s="31"/>
      <c r="H205" s="56"/>
      <c r="I205" s="9"/>
      <c r="J205" s="120">
        <v>0.5</v>
      </c>
      <c r="K205" s="121">
        <v>0.5</v>
      </c>
      <c r="L205" s="122">
        <v>0.5</v>
      </c>
      <c r="M205" s="9"/>
      <c r="N205" s="73" t="str">
        <f t="shared" ref="N205:N207" si="98">IF(AND(ISNUMBER(D205),ISNUMBER(E205),ISNUMBER(J205)),SUM(D205:E205)*J205,"")</f>
        <v/>
      </c>
      <c r="O205" s="36" t="str">
        <f t="shared" ref="O205:O207" si="99">IF(AND(ISNUMBER(F205),ISNUMBER(G205),ISNUMBER(K205)),SUM(F205:G205)*K205,"")</f>
        <v/>
      </c>
      <c r="P205" s="36" t="str">
        <f>IF(AND(ISNUMBER(H205),ISNUMBER(L205)),H205*L205,"")</f>
        <v/>
      </c>
      <c r="Q205" s="72" t="str">
        <f t="shared" ref="Q205:Q207" si="100">IF(AND(ISNUMBER(N205),ISNUMBER(P205)),SUM(N205:P205),"")</f>
        <v/>
      </c>
      <c r="R205" s="10"/>
    </row>
    <row r="206" spans="1:18" x14ac:dyDescent="0.2">
      <c r="A206" s="6"/>
      <c r="B206" s="152"/>
      <c r="C206" s="70" t="s">
        <v>48</v>
      </c>
      <c r="D206" s="57"/>
      <c r="E206" s="31"/>
      <c r="F206" s="31"/>
      <c r="G206" s="31"/>
      <c r="H206" s="56"/>
      <c r="I206" s="9"/>
      <c r="J206" s="120">
        <v>0.5</v>
      </c>
      <c r="K206" s="121">
        <v>0.5</v>
      </c>
      <c r="L206" s="122">
        <v>0.5</v>
      </c>
      <c r="M206" s="9"/>
      <c r="N206" s="73" t="str">
        <f t="shared" si="98"/>
        <v/>
      </c>
      <c r="O206" s="36" t="str">
        <f t="shared" si="99"/>
        <v/>
      </c>
      <c r="P206" s="36" t="str">
        <f>IF(AND(ISNUMBER(H206),ISNUMBER(L206)),H206*L206,"")</f>
        <v/>
      </c>
      <c r="Q206" s="72" t="str">
        <f t="shared" si="100"/>
        <v/>
      </c>
      <c r="R206" s="10"/>
    </row>
    <row r="207" spans="1:18" x14ac:dyDescent="0.2">
      <c r="A207" s="6"/>
      <c r="B207" s="152"/>
      <c r="C207" s="70" t="s">
        <v>42</v>
      </c>
      <c r="D207" s="57"/>
      <c r="E207" s="31"/>
      <c r="F207" s="31"/>
      <c r="G207" s="31"/>
      <c r="H207" s="56"/>
      <c r="I207" s="9"/>
      <c r="J207" s="120">
        <v>1</v>
      </c>
      <c r="K207" s="121">
        <v>1</v>
      </c>
      <c r="L207" s="122">
        <v>1</v>
      </c>
      <c r="M207" s="9"/>
      <c r="N207" s="73" t="str">
        <f t="shared" si="98"/>
        <v/>
      </c>
      <c r="O207" s="36" t="str">
        <f t="shared" si="99"/>
        <v/>
      </c>
      <c r="P207" s="36" t="str">
        <f>IF(AND(ISNUMBER(H207),ISNUMBER(L207)),H207*L207,"")</f>
        <v/>
      </c>
      <c r="Q207" s="72" t="str">
        <f t="shared" si="100"/>
        <v/>
      </c>
      <c r="R207" s="10"/>
    </row>
    <row r="208" spans="1:18" x14ac:dyDescent="0.2">
      <c r="A208" s="6"/>
      <c r="B208" s="152"/>
      <c r="C208" s="69" t="s">
        <v>67</v>
      </c>
      <c r="D208" s="55"/>
      <c r="E208" s="11"/>
      <c r="F208" s="11"/>
      <c r="G208" s="11"/>
      <c r="H208" s="58"/>
      <c r="I208" s="9"/>
      <c r="J208" s="124"/>
      <c r="K208" s="123"/>
      <c r="L208" s="125"/>
      <c r="M208" s="9"/>
      <c r="N208" s="55"/>
      <c r="O208" s="11"/>
      <c r="P208" s="11"/>
      <c r="Q208" s="58"/>
      <c r="R208" s="10"/>
    </row>
    <row r="209" spans="1:18" x14ac:dyDescent="0.2">
      <c r="A209" s="6"/>
      <c r="B209" s="152"/>
      <c r="C209" s="70" t="s">
        <v>47</v>
      </c>
      <c r="D209" s="57"/>
      <c r="E209" s="31"/>
      <c r="F209" s="31"/>
      <c r="G209" s="31"/>
      <c r="H209" s="56"/>
      <c r="I209" s="9"/>
      <c r="J209" s="120">
        <v>0.5</v>
      </c>
      <c r="K209" s="121">
        <v>0.5</v>
      </c>
      <c r="L209" s="122">
        <v>0.5</v>
      </c>
      <c r="M209" s="9"/>
      <c r="N209" s="73" t="str">
        <f t="shared" ref="N209:N211" si="101">IF(AND(ISNUMBER(D209),ISNUMBER(E209),ISNUMBER(J209)),SUM(D209:E209)*J209,"")</f>
        <v/>
      </c>
      <c r="O209" s="36" t="str">
        <f t="shared" ref="O209:O211" si="102">IF(AND(ISNUMBER(F209),ISNUMBER(G209),ISNUMBER(K209)),SUM(F209:G209)*K209,"")</f>
        <v/>
      </c>
      <c r="P209" s="36" t="str">
        <f>IF(AND(ISNUMBER(H209),ISNUMBER(L209)),H209*L209,"")</f>
        <v/>
      </c>
      <c r="Q209" s="72" t="str">
        <f t="shared" ref="Q209:Q211" si="103">IF(AND(ISNUMBER(N209),ISNUMBER(P209)),SUM(N209:P209),"")</f>
        <v/>
      </c>
      <c r="R209" s="10"/>
    </row>
    <row r="210" spans="1:18" x14ac:dyDescent="0.2">
      <c r="A210" s="6"/>
      <c r="B210" s="152"/>
      <c r="C210" s="70" t="s">
        <v>48</v>
      </c>
      <c r="D210" s="57"/>
      <c r="E210" s="31"/>
      <c r="F210" s="31"/>
      <c r="G210" s="31"/>
      <c r="H210" s="56"/>
      <c r="I210" s="9"/>
      <c r="J210" s="120">
        <v>0.5</v>
      </c>
      <c r="K210" s="121">
        <v>0.5</v>
      </c>
      <c r="L210" s="122">
        <v>0.5</v>
      </c>
      <c r="M210" s="9"/>
      <c r="N210" s="73" t="str">
        <f t="shared" si="101"/>
        <v/>
      </c>
      <c r="O210" s="36" t="str">
        <f t="shared" si="102"/>
        <v/>
      </c>
      <c r="P210" s="36" t="str">
        <f>IF(AND(ISNUMBER(H210),ISNUMBER(L210)),H210*L210,"")</f>
        <v/>
      </c>
      <c r="Q210" s="72" t="str">
        <f t="shared" si="103"/>
        <v/>
      </c>
      <c r="R210" s="10"/>
    </row>
    <row r="211" spans="1:18" x14ac:dyDescent="0.2">
      <c r="A211" s="6"/>
      <c r="B211" s="152"/>
      <c r="C211" s="70" t="s">
        <v>42</v>
      </c>
      <c r="D211" s="57"/>
      <c r="E211" s="31"/>
      <c r="F211" s="31"/>
      <c r="G211" s="31"/>
      <c r="H211" s="56"/>
      <c r="I211" s="9"/>
      <c r="J211" s="120">
        <v>1</v>
      </c>
      <c r="K211" s="121">
        <v>1</v>
      </c>
      <c r="L211" s="122">
        <v>1</v>
      </c>
      <c r="M211" s="9"/>
      <c r="N211" s="73" t="str">
        <f t="shared" si="101"/>
        <v/>
      </c>
      <c r="O211" s="36" t="str">
        <f t="shared" si="102"/>
        <v/>
      </c>
      <c r="P211" s="36" t="str">
        <f>IF(AND(ISNUMBER(H211),ISNUMBER(L211)),H211*L211,"")</f>
        <v/>
      </c>
      <c r="Q211" s="72" t="str">
        <f t="shared" si="103"/>
        <v/>
      </c>
      <c r="R211" s="10"/>
    </row>
    <row r="212" spans="1:18" ht="25.5" x14ac:dyDescent="0.2">
      <c r="A212" s="6"/>
      <c r="B212" s="152"/>
      <c r="C212" s="68" t="s">
        <v>107</v>
      </c>
      <c r="D212" s="55"/>
      <c r="E212" s="11"/>
      <c r="F212" s="11"/>
      <c r="G212" s="11"/>
      <c r="H212" s="58"/>
      <c r="I212" s="9"/>
      <c r="J212" s="55"/>
      <c r="K212" s="11"/>
      <c r="L212" s="58"/>
      <c r="M212" s="9"/>
      <c r="N212" s="55"/>
      <c r="O212" s="11"/>
      <c r="P212" s="11"/>
      <c r="Q212" s="58"/>
      <c r="R212" s="10"/>
    </row>
    <row r="213" spans="1:18" x14ac:dyDescent="0.2">
      <c r="A213" s="6"/>
      <c r="B213" s="152"/>
      <c r="C213" s="69" t="s">
        <v>82</v>
      </c>
      <c r="D213" s="55"/>
      <c r="E213" s="11"/>
      <c r="F213" s="11"/>
      <c r="G213" s="11"/>
      <c r="H213" s="58"/>
      <c r="I213" s="9"/>
      <c r="J213" s="55"/>
      <c r="K213" s="12"/>
      <c r="L213" s="74"/>
      <c r="M213" s="9"/>
      <c r="N213" s="55"/>
      <c r="O213" s="12"/>
      <c r="P213" s="12"/>
      <c r="Q213" s="58"/>
      <c r="R213" s="10"/>
    </row>
    <row r="214" spans="1:18" x14ac:dyDescent="0.2">
      <c r="A214" s="6"/>
      <c r="B214" s="152"/>
      <c r="C214" s="70" t="s">
        <v>27</v>
      </c>
      <c r="D214" s="57"/>
      <c r="E214" s="31"/>
      <c r="F214" s="11"/>
      <c r="G214" s="11"/>
      <c r="H214" s="58"/>
      <c r="I214" s="9"/>
      <c r="J214" s="64">
        <v>0.1</v>
      </c>
      <c r="K214" s="137"/>
      <c r="L214" s="74"/>
      <c r="M214" s="9"/>
      <c r="N214" s="73" t="str">
        <f>IF(AND(ISNUMBER(D214),ISNUMBER(E214),ISNUMBER(J214)),SUM(D214:E214)*J214,"")</f>
        <v/>
      </c>
      <c r="O214" s="12"/>
      <c r="P214" s="12"/>
      <c r="Q214" s="72" t="str">
        <f>IF(ISNUMBER(N214),SUM(N214),"")</f>
        <v/>
      </c>
      <c r="R214" s="10"/>
    </row>
    <row r="215" spans="1:18" x14ac:dyDescent="0.2">
      <c r="A215" s="6"/>
      <c r="B215" s="152"/>
      <c r="C215" s="70" t="s">
        <v>68</v>
      </c>
      <c r="D215" s="55"/>
      <c r="E215" s="11"/>
      <c r="F215" s="11"/>
      <c r="G215" s="11"/>
      <c r="H215" s="58"/>
      <c r="I215" s="9"/>
      <c r="J215" s="55"/>
      <c r="K215" s="138"/>
      <c r="L215" s="58"/>
      <c r="M215" s="9"/>
      <c r="N215" s="55"/>
      <c r="O215" s="12"/>
      <c r="P215" s="12"/>
      <c r="Q215" s="58"/>
      <c r="R215" s="10"/>
    </row>
    <row r="216" spans="1:18" x14ac:dyDescent="0.2">
      <c r="A216" s="6"/>
      <c r="B216" s="152"/>
      <c r="C216" s="87" t="s">
        <v>47</v>
      </c>
      <c r="D216" s="57"/>
      <c r="E216" s="31"/>
      <c r="F216" s="11"/>
      <c r="G216" s="11"/>
      <c r="H216" s="58"/>
      <c r="I216" s="9"/>
      <c r="J216" s="64">
        <v>0.1</v>
      </c>
      <c r="K216" s="137"/>
      <c r="L216" s="74"/>
      <c r="M216" s="9"/>
      <c r="N216" s="73" t="str">
        <f t="shared" ref="N216:N218" si="104">IF(AND(ISNUMBER(D216),ISNUMBER(E216),ISNUMBER(J216)),SUM(D216:E216)*J216,"")</f>
        <v/>
      </c>
      <c r="O216" s="12"/>
      <c r="P216" s="12"/>
      <c r="Q216" s="72" t="str">
        <f>IF(ISNUMBER(N216),SUM(N216),"")</f>
        <v/>
      </c>
      <c r="R216" s="10"/>
    </row>
    <row r="217" spans="1:18" x14ac:dyDescent="0.2">
      <c r="A217" s="6"/>
      <c r="B217" s="152"/>
      <c r="C217" s="87" t="s">
        <v>48</v>
      </c>
      <c r="D217" s="57"/>
      <c r="E217" s="31"/>
      <c r="F217" s="11"/>
      <c r="G217" s="11"/>
      <c r="H217" s="58"/>
      <c r="I217" s="9"/>
      <c r="J217" s="120">
        <v>0.5</v>
      </c>
      <c r="K217" s="137"/>
      <c r="L217" s="74"/>
      <c r="M217" s="9"/>
      <c r="N217" s="73" t="str">
        <f t="shared" si="104"/>
        <v/>
      </c>
      <c r="O217" s="12"/>
      <c r="P217" s="12"/>
      <c r="Q217" s="72" t="str">
        <f>IF(ISNUMBER(N217),SUM(N217),"")</f>
        <v/>
      </c>
      <c r="R217" s="10"/>
    </row>
    <row r="218" spans="1:18" x14ac:dyDescent="0.2">
      <c r="A218" s="6"/>
      <c r="B218" s="152"/>
      <c r="C218" s="87" t="s">
        <v>42</v>
      </c>
      <c r="D218" s="57"/>
      <c r="E218" s="31"/>
      <c r="F218" s="11"/>
      <c r="G218" s="11"/>
      <c r="H218" s="58"/>
      <c r="I218" s="9"/>
      <c r="J218" s="120">
        <v>1</v>
      </c>
      <c r="K218" s="137"/>
      <c r="L218" s="74"/>
      <c r="M218" s="9"/>
      <c r="N218" s="73" t="str">
        <f t="shared" si="104"/>
        <v/>
      </c>
      <c r="O218" s="12"/>
      <c r="P218" s="12"/>
      <c r="Q218" s="72" t="str">
        <f>IF(ISNUMBER(N218),SUM(N218),"")</f>
        <v/>
      </c>
      <c r="R218" s="10"/>
    </row>
    <row r="219" spans="1:18" x14ac:dyDescent="0.2">
      <c r="A219" s="6"/>
      <c r="B219" s="152"/>
      <c r="C219" s="70" t="s">
        <v>67</v>
      </c>
      <c r="D219" s="55"/>
      <c r="E219" s="11"/>
      <c r="F219" s="11"/>
      <c r="G219" s="11"/>
      <c r="H219" s="58"/>
      <c r="I219" s="9"/>
      <c r="J219" s="124"/>
      <c r="K219" s="139"/>
      <c r="L219" s="58"/>
      <c r="M219" s="9"/>
      <c r="N219" s="55"/>
      <c r="O219" s="12"/>
      <c r="P219" s="12"/>
      <c r="Q219" s="58"/>
      <c r="R219" s="10"/>
    </row>
    <row r="220" spans="1:18" x14ac:dyDescent="0.2">
      <c r="A220" s="6"/>
      <c r="B220" s="152"/>
      <c r="C220" s="87" t="s">
        <v>47</v>
      </c>
      <c r="D220" s="57"/>
      <c r="E220" s="31"/>
      <c r="F220" s="11"/>
      <c r="G220" s="11"/>
      <c r="H220" s="58"/>
      <c r="I220" s="9"/>
      <c r="J220" s="120">
        <v>0.1</v>
      </c>
      <c r="K220" s="140"/>
      <c r="L220" s="74"/>
      <c r="M220" s="9"/>
      <c r="N220" s="73" t="str">
        <f>IF(AND(ISNUMBER(D220),ISNUMBER(E220),ISNUMBER(J220)),SUM(D220:E220)*J220,"")</f>
        <v/>
      </c>
      <c r="O220" s="12"/>
      <c r="P220" s="12"/>
      <c r="Q220" s="72" t="str">
        <f>IF(ISNUMBER(N220),SUM(N220),"")</f>
        <v/>
      </c>
      <c r="R220" s="10"/>
    </row>
    <row r="221" spans="1:18" x14ac:dyDescent="0.2">
      <c r="A221" s="6"/>
      <c r="B221" s="152"/>
      <c r="C221" s="87" t="s">
        <v>48</v>
      </c>
      <c r="D221" s="57"/>
      <c r="E221" s="31"/>
      <c r="F221" s="11"/>
      <c r="G221" s="11"/>
      <c r="H221" s="58"/>
      <c r="I221" s="9"/>
      <c r="J221" s="120">
        <v>0.5</v>
      </c>
      <c r="K221" s="140"/>
      <c r="L221" s="74"/>
      <c r="M221" s="9"/>
      <c r="N221" s="73" t="str">
        <f t="shared" ref="N221:N224" si="105">IF(AND(ISNUMBER(D221),ISNUMBER(E221),ISNUMBER(J221)),SUM(D221:E221)*J221,"")</f>
        <v/>
      </c>
      <c r="O221" s="12"/>
      <c r="P221" s="12"/>
      <c r="Q221" s="72" t="str">
        <f>IF(ISNUMBER(N221),SUM(N221),"")</f>
        <v/>
      </c>
      <c r="R221" s="10"/>
    </row>
    <row r="222" spans="1:18" x14ac:dyDescent="0.2">
      <c r="A222" s="6"/>
      <c r="B222" s="152"/>
      <c r="C222" s="87" t="s">
        <v>42</v>
      </c>
      <c r="D222" s="57"/>
      <c r="E222" s="31"/>
      <c r="F222" s="11"/>
      <c r="G222" s="11"/>
      <c r="H222" s="58"/>
      <c r="I222" s="9"/>
      <c r="J222" s="120">
        <v>1</v>
      </c>
      <c r="K222" s="140"/>
      <c r="L222" s="74"/>
      <c r="M222" s="9"/>
      <c r="N222" s="73" t="str">
        <f t="shared" si="105"/>
        <v/>
      </c>
      <c r="O222" s="12"/>
      <c r="P222" s="12"/>
      <c r="Q222" s="72" t="str">
        <f>IF(ISNUMBER(N222),SUM(N222),"")</f>
        <v/>
      </c>
      <c r="R222" s="10"/>
    </row>
    <row r="223" spans="1:18" x14ac:dyDescent="0.2">
      <c r="A223" s="6"/>
      <c r="B223" s="152"/>
      <c r="C223" s="69" t="s">
        <v>83</v>
      </c>
      <c r="D223" s="55"/>
      <c r="E223" s="11"/>
      <c r="F223" s="11"/>
      <c r="G223" s="11"/>
      <c r="H223" s="58"/>
      <c r="I223" s="9"/>
      <c r="J223" s="55"/>
      <c r="K223" s="153"/>
      <c r="L223" s="74"/>
      <c r="M223" s="9"/>
      <c r="N223" s="73"/>
      <c r="O223" s="12"/>
      <c r="P223" s="12"/>
      <c r="Q223" s="72" t="str">
        <f>IF(ISNUMBER(N223),SUM(N223),"")</f>
        <v/>
      </c>
      <c r="R223" s="10"/>
    </row>
    <row r="224" spans="1:18" x14ac:dyDescent="0.2">
      <c r="A224" s="6"/>
      <c r="B224" s="152"/>
      <c r="C224" s="70" t="s">
        <v>27</v>
      </c>
      <c r="D224" s="57"/>
      <c r="E224" s="31"/>
      <c r="F224" s="11"/>
      <c r="G224" s="11"/>
      <c r="H224" s="58"/>
      <c r="I224" s="9"/>
      <c r="J224" s="64">
        <v>0.1</v>
      </c>
      <c r="K224" s="137"/>
      <c r="L224" s="74"/>
      <c r="M224" s="9"/>
      <c r="N224" s="73" t="str">
        <f t="shared" si="105"/>
        <v/>
      </c>
      <c r="O224" s="12"/>
      <c r="P224" s="12"/>
      <c r="Q224" s="72" t="str">
        <f>IF(ISNUMBER(N224),SUM(N224),"")</f>
        <v/>
      </c>
      <c r="R224" s="10"/>
    </row>
    <row r="225" spans="1:18" x14ac:dyDescent="0.2">
      <c r="A225" s="6"/>
      <c r="B225" s="152"/>
      <c r="C225" s="70" t="s">
        <v>68</v>
      </c>
      <c r="D225" s="55"/>
      <c r="E225" s="11"/>
      <c r="F225" s="11"/>
      <c r="G225" s="11"/>
      <c r="H225" s="58"/>
      <c r="I225" s="9"/>
      <c r="J225" s="55"/>
      <c r="K225" s="138"/>
      <c r="L225" s="58"/>
      <c r="M225" s="9"/>
      <c r="N225" s="55"/>
      <c r="O225" s="12"/>
      <c r="P225" s="12"/>
      <c r="Q225" s="58"/>
      <c r="R225" s="10"/>
    </row>
    <row r="226" spans="1:18" x14ac:dyDescent="0.2">
      <c r="A226" s="6"/>
      <c r="B226" s="152"/>
      <c r="C226" s="87" t="s">
        <v>47</v>
      </c>
      <c r="D226" s="57"/>
      <c r="E226" s="31"/>
      <c r="F226" s="11"/>
      <c r="G226" s="11"/>
      <c r="H226" s="58"/>
      <c r="I226" s="9"/>
      <c r="J226" s="64">
        <v>0.1</v>
      </c>
      <c r="K226" s="137"/>
      <c r="L226" s="74"/>
      <c r="M226" s="9"/>
      <c r="N226" s="73" t="str">
        <f t="shared" ref="N226:N228" si="106">IF(AND(ISNUMBER(D226),ISNUMBER(E226),ISNUMBER(J226)),SUM(D226:E226)*J226,"")</f>
        <v/>
      </c>
      <c r="O226" s="12"/>
      <c r="P226" s="12"/>
      <c r="Q226" s="72" t="str">
        <f>IF(ISNUMBER(N226),SUM(N226),"")</f>
        <v/>
      </c>
      <c r="R226" s="10"/>
    </row>
    <row r="227" spans="1:18" x14ac:dyDescent="0.2">
      <c r="A227" s="6"/>
      <c r="B227" s="152"/>
      <c r="C227" s="87" t="s">
        <v>48</v>
      </c>
      <c r="D227" s="57"/>
      <c r="E227" s="31"/>
      <c r="F227" s="11"/>
      <c r="G227" s="11"/>
      <c r="H227" s="58"/>
      <c r="I227" s="9"/>
      <c r="J227" s="120">
        <v>0.5</v>
      </c>
      <c r="K227" s="137"/>
      <c r="L227" s="74"/>
      <c r="M227" s="9"/>
      <c r="N227" s="73" t="str">
        <f t="shared" si="106"/>
        <v/>
      </c>
      <c r="O227" s="12"/>
      <c r="P227" s="12"/>
      <c r="Q227" s="72" t="str">
        <f>IF(ISNUMBER(N227),SUM(N227),"")</f>
        <v/>
      </c>
      <c r="R227" s="10"/>
    </row>
    <row r="228" spans="1:18" x14ac:dyDescent="0.2">
      <c r="A228" s="6"/>
      <c r="B228" s="152"/>
      <c r="C228" s="87" t="s">
        <v>42</v>
      </c>
      <c r="D228" s="57"/>
      <c r="E228" s="31"/>
      <c r="F228" s="11"/>
      <c r="G228" s="11"/>
      <c r="H228" s="58"/>
      <c r="I228" s="9"/>
      <c r="J228" s="120">
        <v>1</v>
      </c>
      <c r="K228" s="137"/>
      <c r="L228" s="74"/>
      <c r="M228" s="9"/>
      <c r="N228" s="73" t="str">
        <f t="shared" si="106"/>
        <v/>
      </c>
      <c r="O228" s="12"/>
      <c r="P228" s="12"/>
      <c r="Q228" s="72" t="str">
        <f>IF(ISNUMBER(N228),SUM(N228),"")</f>
        <v/>
      </c>
      <c r="R228" s="10"/>
    </row>
    <row r="229" spans="1:18" x14ac:dyDescent="0.2">
      <c r="A229" s="6"/>
      <c r="B229" s="152"/>
      <c r="C229" s="70" t="s">
        <v>67</v>
      </c>
      <c r="D229" s="55"/>
      <c r="E229" s="11"/>
      <c r="F229" s="11"/>
      <c r="G229" s="11"/>
      <c r="H229" s="58"/>
      <c r="I229" s="9"/>
      <c r="J229" s="124"/>
      <c r="K229" s="139"/>
      <c r="L229" s="58"/>
      <c r="M229" s="9"/>
      <c r="N229" s="55"/>
      <c r="O229" s="12"/>
      <c r="P229" s="12"/>
      <c r="Q229" s="58"/>
      <c r="R229" s="10"/>
    </row>
    <row r="230" spans="1:18" x14ac:dyDescent="0.2">
      <c r="A230" s="6"/>
      <c r="B230" s="152"/>
      <c r="C230" s="87" t="s">
        <v>47</v>
      </c>
      <c r="D230" s="57"/>
      <c r="E230" s="31"/>
      <c r="F230" s="11"/>
      <c r="G230" s="11"/>
      <c r="H230" s="58"/>
      <c r="I230" s="9"/>
      <c r="J230" s="120">
        <v>0.1</v>
      </c>
      <c r="K230" s="140"/>
      <c r="L230" s="74"/>
      <c r="M230" s="9"/>
      <c r="N230" s="73" t="str">
        <f>IF(AND(ISNUMBER(D230),ISNUMBER(E230),ISNUMBER(J230)),SUM(D230:E230)*J230,"")</f>
        <v/>
      </c>
      <c r="O230" s="12"/>
      <c r="P230" s="12"/>
      <c r="Q230" s="72" t="str">
        <f>IF(ISNUMBER(N230),SUM(N230),"")</f>
        <v/>
      </c>
      <c r="R230" s="10"/>
    </row>
    <row r="231" spans="1:18" x14ac:dyDescent="0.2">
      <c r="A231" s="6"/>
      <c r="B231" s="152"/>
      <c r="C231" s="87" t="s">
        <v>48</v>
      </c>
      <c r="D231" s="57"/>
      <c r="E231" s="31"/>
      <c r="F231" s="11"/>
      <c r="G231" s="11"/>
      <c r="H231" s="58"/>
      <c r="I231" s="9"/>
      <c r="J231" s="120">
        <v>0.5</v>
      </c>
      <c r="K231" s="140"/>
      <c r="L231" s="74"/>
      <c r="M231" s="9"/>
      <c r="N231" s="73" t="str">
        <f t="shared" ref="N231:N232" si="107">IF(AND(ISNUMBER(D231),ISNUMBER(E231),ISNUMBER(J231)),SUM(D231:E231)*J231,"")</f>
        <v/>
      </c>
      <c r="O231" s="12"/>
      <c r="P231" s="12"/>
      <c r="Q231" s="72" t="str">
        <f>IF(ISNUMBER(N231),SUM(N231),"")</f>
        <v/>
      </c>
      <c r="R231" s="10"/>
    </row>
    <row r="232" spans="1:18" x14ac:dyDescent="0.2">
      <c r="A232" s="6"/>
      <c r="B232" s="152"/>
      <c r="C232" s="87" t="s">
        <v>42</v>
      </c>
      <c r="D232" s="57"/>
      <c r="E232" s="31"/>
      <c r="F232" s="11"/>
      <c r="G232" s="11"/>
      <c r="H232" s="58"/>
      <c r="I232" s="9"/>
      <c r="J232" s="120">
        <v>1</v>
      </c>
      <c r="K232" s="140"/>
      <c r="L232" s="74"/>
      <c r="M232" s="9"/>
      <c r="N232" s="73" t="str">
        <f t="shared" si="107"/>
        <v/>
      </c>
      <c r="O232" s="12"/>
      <c r="P232" s="12"/>
      <c r="Q232" s="72" t="str">
        <f>IF(ISNUMBER(N232),SUM(N232),"")</f>
        <v/>
      </c>
      <c r="R232" s="10"/>
    </row>
    <row r="233" spans="1:18" ht="25.5" x14ac:dyDescent="0.2">
      <c r="A233" s="6"/>
      <c r="B233" s="152"/>
      <c r="C233" s="68" t="s">
        <v>108</v>
      </c>
      <c r="D233" s="55"/>
      <c r="E233" s="11"/>
      <c r="F233" s="11"/>
      <c r="G233" s="11"/>
      <c r="H233" s="58"/>
      <c r="I233" s="9"/>
      <c r="J233" s="124"/>
      <c r="K233" s="139"/>
      <c r="L233" s="58"/>
      <c r="M233" s="9"/>
      <c r="N233" s="55"/>
      <c r="O233" s="11"/>
      <c r="P233" s="11"/>
      <c r="Q233" s="58"/>
      <c r="R233" s="10"/>
    </row>
    <row r="234" spans="1:18" x14ac:dyDescent="0.2">
      <c r="A234" s="6"/>
      <c r="B234" s="152"/>
      <c r="C234" s="69" t="s">
        <v>82</v>
      </c>
      <c r="D234" s="55"/>
      <c r="E234" s="11"/>
      <c r="F234" s="11"/>
      <c r="G234" s="11"/>
      <c r="H234" s="58"/>
      <c r="I234" s="9"/>
      <c r="J234" s="55"/>
      <c r="K234" s="12"/>
      <c r="L234" s="74"/>
      <c r="M234" s="9"/>
      <c r="N234" s="55"/>
      <c r="O234" s="12"/>
      <c r="P234" s="12"/>
      <c r="Q234" s="58"/>
      <c r="R234" s="10"/>
    </row>
    <row r="235" spans="1:18" x14ac:dyDescent="0.2">
      <c r="A235" s="6"/>
      <c r="B235" s="152"/>
      <c r="C235" s="70" t="s">
        <v>27</v>
      </c>
      <c r="D235" s="57"/>
      <c r="E235" s="31"/>
      <c r="F235" s="11"/>
      <c r="G235" s="11"/>
      <c r="H235" s="58"/>
      <c r="I235" s="9"/>
      <c r="J235" s="64">
        <v>0.1</v>
      </c>
      <c r="K235" s="137"/>
      <c r="L235" s="74"/>
      <c r="M235" s="9"/>
      <c r="N235" s="73" t="str">
        <f>IF(AND(ISNUMBER(D235),ISNUMBER(E235),ISNUMBER(J235)),SUM(D235:E235)*J235,"")</f>
        <v/>
      </c>
      <c r="O235" s="12"/>
      <c r="P235" s="12"/>
      <c r="Q235" s="72" t="str">
        <f>IF(ISNUMBER(N235),SUM(N235),"")</f>
        <v/>
      </c>
      <c r="R235" s="10"/>
    </row>
    <row r="236" spans="1:18" x14ac:dyDescent="0.2">
      <c r="A236" s="6"/>
      <c r="B236" s="152"/>
      <c r="C236" s="70" t="s">
        <v>68</v>
      </c>
      <c r="D236" s="55"/>
      <c r="E236" s="11"/>
      <c r="F236" s="11"/>
      <c r="G236" s="11"/>
      <c r="H236" s="58"/>
      <c r="I236" s="9"/>
      <c r="J236" s="55"/>
      <c r="K236" s="138"/>
      <c r="L236" s="58"/>
      <c r="M236" s="9"/>
      <c r="N236" s="55"/>
      <c r="O236" s="12"/>
      <c r="P236" s="12"/>
      <c r="Q236" s="58"/>
      <c r="R236" s="10"/>
    </row>
    <row r="237" spans="1:18" x14ac:dyDescent="0.2">
      <c r="A237" s="6"/>
      <c r="B237" s="152"/>
      <c r="C237" s="87" t="s">
        <v>47</v>
      </c>
      <c r="D237" s="57"/>
      <c r="E237" s="31"/>
      <c r="F237" s="11"/>
      <c r="G237" s="11"/>
      <c r="H237" s="58"/>
      <c r="I237" s="9"/>
      <c r="J237" s="64">
        <v>0.1</v>
      </c>
      <c r="K237" s="137"/>
      <c r="L237" s="74"/>
      <c r="M237" s="9"/>
      <c r="N237" s="73" t="str">
        <f>IF(AND(ISNUMBER(D237),ISNUMBER(E237),ISNUMBER(J237)),SUM(D237:E237)*J237,"")</f>
        <v/>
      </c>
      <c r="O237" s="12"/>
      <c r="P237" s="12"/>
      <c r="Q237" s="72" t="str">
        <f>IF(ISNUMBER(N237),SUM(N237),"")</f>
        <v/>
      </c>
      <c r="R237" s="10"/>
    </row>
    <row r="238" spans="1:18" x14ac:dyDescent="0.2">
      <c r="A238" s="6"/>
      <c r="B238" s="152"/>
      <c r="C238" s="87" t="s">
        <v>48</v>
      </c>
      <c r="D238" s="57"/>
      <c r="E238" s="31"/>
      <c r="F238" s="11"/>
      <c r="G238" s="11"/>
      <c r="H238" s="58"/>
      <c r="I238" s="9"/>
      <c r="J238" s="120">
        <v>0.5</v>
      </c>
      <c r="K238" s="137"/>
      <c r="L238" s="74"/>
      <c r="M238" s="9"/>
      <c r="N238" s="73" t="str">
        <f t="shared" ref="N238:N239" si="108">IF(AND(ISNUMBER(D238),ISNUMBER(E238),ISNUMBER(J238)),SUM(D238:E238)*J238,"")</f>
        <v/>
      </c>
      <c r="O238" s="12"/>
      <c r="P238" s="12"/>
      <c r="Q238" s="72" t="str">
        <f>IF(ISNUMBER(N238),SUM(N238),"")</f>
        <v/>
      </c>
      <c r="R238" s="10"/>
    </row>
    <row r="239" spans="1:18" x14ac:dyDescent="0.2">
      <c r="A239" s="6"/>
      <c r="B239" s="152"/>
      <c r="C239" s="87" t="s">
        <v>42</v>
      </c>
      <c r="D239" s="57"/>
      <c r="E239" s="31"/>
      <c r="F239" s="11"/>
      <c r="G239" s="11"/>
      <c r="H239" s="58"/>
      <c r="I239" s="9"/>
      <c r="J239" s="120">
        <v>1</v>
      </c>
      <c r="K239" s="137"/>
      <c r="L239" s="74"/>
      <c r="M239" s="9"/>
      <c r="N239" s="73" t="str">
        <f t="shared" si="108"/>
        <v/>
      </c>
      <c r="O239" s="12"/>
      <c r="P239" s="12"/>
      <c r="Q239" s="72" t="str">
        <f>IF(ISNUMBER(N239),SUM(N239),"")</f>
        <v/>
      </c>
      <c r="R239" s="10"/>
    </row>
    <row r="240" spans="1:18" x14ac:dyDescent="0.2">
      <c r="A240" s="6"/>
      <c r="B240" s="152"/>
      <c r="C240" s="70" t="s">
        <v>67</v>
      </c>
      <c r="D240" s="55"/>
      <c r="E240" s="11"/>
      <c r="F240" s="11"/>
      <c r="G240" s="11"/>
      <c r="H240" s="58"/>
      <c r="I240" s="9"/>
      <c r="J240" s="124"/>
      <c r="K240" s="139"/>
      <c r="L240" s="58"/>
      <c r="M240" s="9"/>
      <c r="N240" s="55"/>
      <c r="O240" s="12"/>
      <c r="P240" s="12"/>
      <c r="Q240" s="58"/>
      <c r="R240" s="10"/>
    </row>
    <row r="241" spans="1:18" x14ac:dyDescent="0.2">
      <c r="A241" s="6"/>
      <c r="B241" s="152"/>
      <c r="C241" s="87" t="s">
        <v>47</v>
      </c>
      <c r="D241" s="57"/>
      <c r="E241" s="31"/>
      <c r="F241" s="11"/>
      <c r="G241" s="11"/>
      <c r="H241" s="58"/>
      <c r="I241" s="9"/>
      <c r="J241" s="120">
        <v>0.1</v>
      </c>
      <c r="K241" s="140"/>
      <c r="L241" s="74"/>
      <c r="M241" s="9"/>
      <c r="N241" s="73" t="str">
        <f t="shared" ref="N241:N243" si="109">IF(AND(ISNUMBER(D241),ISNUMBER(E241),ISNUMBER(J241)),SUM(D241:E241)*J241,"")</f>
        <v/>
      </c>
      <c r="O241" s="12"/>
      <c r="P241" s="12"/>
      <c r="Q241" s="72" t="str">
        <f>IF(ISNUMBER(N241),SUM(N241),"")</f>
        <v/>
      </c>
      <c r="R241" s="10"/>
    </row>
    <row r="242" spans="1:18" x14ac:dyDescent="0.2">
      <c r="A242" s="6"/>
      <c r="B242" s="152"/>
      <c r="C242" s="87" t="s">
        <v>48</v>
      </c>
      <c r="D242" s="57"/>
      <c r="E242" s="31"/>
      <c r="F242" s="11"/>
      <c r="G242" s="11"/>
      <c r="H242" s="58"/>
      <c r="I242" s="9"/>
      <c r="J242" s="120">
        <v>0.5</v>
      </c>
      <c r="K242" s="140"/>
      <c r="L242" s="74"/>
      <c r="M242" s="9"/>
      <c r="N242" s="73" t="str">
        <f t="shared" si="109"/>
        <v/>
      </c>
      <c r="O242" s="12"/>
      <c r="P242" s="12"/>
      <c r="Q242" s="72" t="str">
        <f>IF(ISNUMBER(N242),SUM(N242),"")</f>
        <v/>
      </c>
      <c r="R242" s="10"/>
    </row>
    <row r="243" spans="1:18" x14ac:dyDescent="0.2">
      <c r="A243" s="6"/>
      <c r="B243" s="152"/>
      <c r="C243" s="87" t="s">
        <v>42</v>
      </c>
      <c r="D243" s="57"/>
      <c r="E243" s="31"/>
      <c r="F243" s="11"/>
      <c r="G243" s="11"/>
      <c r="H243" s="58"/>
      <c r="I243" s="9"/>
      <c r="J243" s="120">
        <v>1</v>
      </c>
      <c r="K243" s="140"/>
      <c r="L243" s="74"/>
      <c r="M243" s="9"/>
      <c r="N243" s="73" t="str">
        <f t="shared" si="109"/>
        <v/>
      </c>
      <c r="O243" s="12"/>
      <c r="P243" s="12"/>
      <c r="Q243" s="72" t="str">
        <f>IF(ISNUMBER(N243),SUM(N243),"")</f>
        <v/>
      </c>
      <c r="R243" s="10"/>
    </row>
    <row r="244" spans="1:18" x14ac:dyDescent="0.2">
      <c r="A244" s="6"/>
      <c r="B244" s="152"/>
      <c r="C244" s="69" t="s">
        <v>83</v>
      </c>
      <c r="D244" s="55"/>
      <c r="E244" s="11"/>
      <c r="F244" s="11"/>
      <c r="G244" s="11"/>
      <c r="H244" s="58"/>
      <c r="I244" s="9"/>
      <c r="J244" s="124"/>
      <c r="K244" s="153"/>
      <c r="L244" s="74"/>
      <c r="M244" s="9"/>
      <c r="N244" s="55"/>
      <c r="O244" s="12"/>
      <c r="P244" s="12"/>
      <c r="Q244" s="58"/>
      <c r="R244" s="10"/>
    </row>
    <row r="245" spans="1:18" x14ac:dyDescent="0.2">
      <c r="A245" s="6"/>
      <c r="B245" s="152"/>
      <c r="C245" s="70" t="s">
        <v>27</v>
      </c>
      <c r="D245" s="57"/>
      <c r="E245" s="31"/>
      <c r="F245" s="11"/>
      <c r="G245" s="11"/>
      <c r="H245" s="58"/>
      <c r="I245" s="9"/>
      <c r="J245" s="64">
        <v>0.1</v>
      </c>
      <c r="K245" s="137"/>
      <c r="L245" s="74"/>
      <c r="M245" s="9"/>
      <c r="N245" s="73" t="str">
        <f>IF(AND(ISNUMBER(D245),ISNUMBER(E245),ISNUMBER(J245)),SUM(D245:E245)*J245,"")</f>
        <v/>
      </c>
      <c r="O245" s="12"/>
      <c r="P245" s="12"/>
      <c r="Q245" s="72" t="str">
        <f>IF(ISNUMBER(N245),SUM(N245),"")</f>
        <v/>
      </c>
      <c r="R245" s="10"/>
    </row>
    <row r="246" spans="1:18" x14ac:dyDescent="0.2">
      <c r="A246" s="6"/>
      <c r="B246" s="152"/>
      <c r="C246" s="70" t="s">
        <v>68</v>
      </c>
      <c r="D246" s="55"/>
      <c r="E246" s="11"/>
      <c r="F246" s="11"/>
      <c r="G246" s="11"/>
      <c r="H246" s="58"/>
      <c r="I246" s="9"/>
      <c r="J246" s="55"/>
      <c r="K246" s="138"/>
      <c r="L246" s="58"/>
      <c r="M246" s="9"/>
      <c r="N246" s="55"/>
      <c r="O246" s="12"/>
      <c r="P246" s="12"/>
      <c r="Q246" s="58"/>
      <c r="R246" s="10"/>
    </row>
    <row r="247" spans="1:18" x14ac:dyDescent="0.2">
      <c r="A247" s="6"/>
      <c r="B247" s="152"/>
      <c r="C247" s="87" t="s">
        <v>47</v>
      </c>
      <c r="D247" s="57"/>
      <c r="E247" s="31"/>
      <c r="F247" s="11"/>
      <c r="G247" s="11"/>
      <c r="H247" s="58"/>
      <c r="I247" s="9"/>
      <c r="J247" s="64">
        <v>0.1</v>
      </c>
      <c r="K247" s="137"/>
      <c r="L247" s="74"/>
      <c r="M247" s="9"/>
      <c r="N247" s="73" t="str">
        <f>IF(AND(ISNUMBER(D247),ISNUMBER(E247),ISNUMBER(J247)),SUM(D247:E247)*J247,"")</f>
        <v/>
      </c>
      <c r="O247" s="12"/>
      <c r="P247" s="12"/>
      <c r="Q247" s="72" t="str">
        <f>IF(ISNUMBER(N247),SUM(N247),"")</f>
        <v/>
      </c>
      <c r="R247" s="10"/>
    </row>
    <row r="248" spans="1:18" x14ac:dyDescent="0.2">
      <c r="A248" s="6"/>
      <c r="B248" s="152"/>
      <c r="C248" s="87" t="s">
        <v>48</v>
      </c>
      <c r="D248" s="57"/>
      <c r="E248" s="31"/>
      <c r="F248" s="11"/>
      <c r="G248" s="11"/>
      <c r="H248" s="58"/>
      <c r="I248" s="9"/>
      <c r="J248" s="120">
        <v>0.5</v>
      </c>
      <c r="K248" s="137"/>
      <c r="L248" s="74"/>
      <c r="M248" s="9"/>
      <c r="N248" s="73" t="str">
        <f t="shared" ref="N248:N249" si="110">IF(AND(ISNUMBER(D248),ISNUMBER(E248),ISNUMBER(J248)),SUM(D248:E248)*J248,"")</f>
        <v/>
      </c>
      <c r="O248" s="12"/>
      <c r="P248" s="12"/>
      <c r="Q248" s="72" t="str">
        <f>IF(ISNUMBER(N248),SUM(N248),"")</f>
        <v/>
      </c>
      <c r="R248" s="10"/>
    </row>
    <row r="249" spans="1:18" x14ac:dyDescent="0.2">
      <c r="A249" s="6"/>
      <c r="B249" s="152"/>
      <c r="C249" s="87" t="s">
        <v>42</v>
      </c>
      <c r="D249" s="57"/>
      <c r="E249" s="31"/>
      <c r="F249" s="11"/>
      <c r="G249" s="11"/>
      <c r="H249" s="58"/>
      <c r="I249" s="9"/>
      <c r="J249" s="120">
        <v>1</v>
      </c>
      <c r="K249" s="137"/>
      <c r="L249" s="74"/>
      <c r="M249" s="9"/>
      <c r="N249" s="73" t="str">
        <f t="shared" si="110"/>
        <v/>
      </c>
      <c r="O249" s="12"/>
      <c r="P249" s="12"/>
      <c r="Q249" s="72" t="str">
        <f>IF(ISNUMBER(N249),SUM(N249),"")</f>
        <v/>
      </c>
      <c r="R249" s="10"/>
    </row>
    <row r="250" spans="1:18" x14ac:dyDescent="0.2">
      <c r="A250" s="6"/>
      <c r="B250" s="152"/>
      <c r="C250" s="70" t="s">
        <v>67</v>
      </c>
      <c r="D250" s="55"/>
      <c r="E250" s="11"/>
      <c r="F250" s="11"/>
      <c r="G250" s="11"/>
      <c r="H250" s="58"/>
      <c r="I250" s="9"/>
      <c r="J250" s="124"/>
      <c r="K250" s="139"/>
      <c r="L250" s="58"/>
      <c r="M250" s="9"/>
      <c r="N250" s="55"/>
      <c r="O250" s="12"/>
      <c r="P250" s="12"/>
      <c r="Q250" s="58"/>
      <c r="R250" s="10"/>
    </row>
    <row r="251" spans="1:18" x14ac:dyDescent="0.2">
      <c r="A251" s="6"/>
      <c r="B251" s="152"/>
      <c r="C251" s="87" t="s">
        <v>47</v>
      </c>
      <c r="D251" s="57"/>
      <c r="E251" s="31"/>
      <c r="F251" s="11"/>
      <c r="G251" s="11"/>
      <c r="H251" s="58"/>
      <c r="I251" s="9"/>
      <c r="J251" s="120">
        <v>0.1</v>
      </c>
      <c r="K251" s="140"/>
      <c r="L251" s="74"/>
      <c r="M251" s="9"/>
      <c r="N251" s="73" t="str">
        <f t="shared" ref="N251:N252" si="111">IF(AND(ISNUMBER(D251),ISNUMBER(E251),ISNUMBER(J251)),SUM(D251:E251)*J251,"")</f>
        <v/>
      </c>
      <c r="O251" s="12"/>
      <c r="P251" s="12"/>
      <c r="Q251" s="72" t="str">
        <f>IF(ISNUMBER(N251),SUM(N251),"")</f>
        <v/>
      </c>
      <c r="R251" s="10"/>
    </row>
    <row r="252" spans="1:18" x14ac:dyDescent="0.2">
      <c r="A252" s="6"/>
      <c r="B252" s="152"/>
      <c r="C252" s="87" t="s">
        <v>48</v>
      </c>
      <c r="D252" s="57"/>
      <c r="E252" s="31"/>
      <c r="F252" s="11"/>
      <c r="G252" s="11"/>
      <c r="H252" s="58"/>
      <c r="I252" s="9"/>
      <c r="J252" s="120">
        <v>0.5</v>
      </c>
      <c r="K252" s="140"/>
      <c r="L252" s="74"/>
      <c r="M252" s="9"/>
      <c r="N252" s="73" t="str">
        <f t="shared" si="111"/>
        <v/>
      </c>
      <c r="O252" s="12"/>
      <c r="P252" s="12"/>
      <c r="Q252" s="72" t="str">
        <f>IF(ISNUMBER(N252),SUM(N252),"")</f>
        <v/>
      </c>
      <c r="R252" s="10"/>
    </row>
    <row r="253" spans="1:18" x14ac:dyDescent="0.2">
      <c r="A253" s="6"/>
      <c r="B253" s="152"/>
      <c r="C253" s="87" t="s">
        <v>42</v>
      </c>
      <c r="D253" s="57"/>
      <c r="E253" s="31"/>
      <c r="F253" s="11"/>
      <c r="G253" s="11"/>
      <c r="H253" s="58"/>
      <c r="I253" s="9"/>
      <c r="J253" s="120">
        <v>1</v>
      </c>
      <c r="K253" s="140"/>
      <c r="L253" s="74"/>
      <c r="M253" s="9"/>
      <c r="N253" s="73" t="str">
        <f>IF(AND(ISNUMBER(D253),ISNUMBER(E253),ISNUMBER(J253)),SUM(D253:E253)*J253,"")</f>
        <v/>
      </c>
      <c r="O253" s="12"/>
      <c r="P253" s="12"/>
      <c r="Q253" s="72" t="str">
        <f>IF(ISNUMBER(N253),SUM(N253),"")</f>
        <v/>
      </c>
      <c r="R253" s="10"/>
    </row>
    <row r="254" spans="1:18" x14ac:dyDescent="0.2">
      <c r="A254" s="6"/>
      <c r="B254" s="152"/>
      <c r="C254" s="68" t="s">
        <v>152</v>
      </c>
      <c r="D254" s="55"/>
      <c r="E254" s="11"/>
      <c r="F254" s="11"/>
      <c r="G254" s="11"/>
      <c r="H254" s="58"/>
      <c r="I254" s="9"/>
      <c r="J254" s="124"/>
      <c r="K254" s="138"/>
      <c r="L254" s="125"/>
      <c r="M254" s="9"/>
      <c r="N254" s="55"/>
      <c r="O254" s="11"/>
      <c r="P254" s="11"/>
      <c r="Q254" s="58"/>
      <c r="R254" s="10"/>
    </row>
    <row r="255" spans="1:18" x14ac:dyDescent="0.2">
      <c r="A255" s="6"/>
      <c r="B255" s="152"/>
      <c r="C255" s="69" t="s">
        <v>82</v>
      </c>
      <c r="D255" s="55"/>
      <c r="E255" s="11"/>
      <c r="F255" s="11"/>
      <c r="G255" s="11"/>
      <c r="H255" s="58"/>
      <c r="I255" s="9"/>
      <c r="J255" s="124"/>
      <c r="K255" s="154"/>
      <c r="L255" s="125"/>
      <c r="M255" s="9"/>
      <c r="N255" s="55"/>
      <c r="O255" s="12"/>
      <c r="P255" s="12"/>
      <c r="Q255" s="58"/>
      <c r="R255" s="10"/>
    </row>
    <row r="256" spans="1:18" x14ac:dyDescent="0.2">
      <c r="A256" s="6"/>
      <c r="B256" s="152"/>
      <c r="C256" s="70" t="s">
        <v>27</v>
      </c>
      <c r="D256" s="57"/>
      <c r="E256" s="31"/>
      <c r="F256" s="31"/>
      <c r="G256" s="31"/>
      <c r="H256" s="56"/>
      <c r="I256" s="9"/>
      <c r="J256" s="120">
        <v>0.15</v>
      </c>
      <c r="K256" s="121">
        <v>0.5</v>
      </c>
      <c r="L256" s="122">
        <v>1</v>
      </c>
      <c r="M256" s="9"/>
      <c r="N256" s="73" t="str">
        <f>IF(AND(ISNUMBER(D256),ISNUMBER(E256),ISNUMBER(J256)),SUM(D256:E256)*J256,"")</f>
        <v/>
      </c>
      <c r="O256" s="36" t="str">
        <f>IF(AND(ISNUMBER(F256),ISNUMBER(G256),ISNUMBER(K256)),SUM(F256:G256)*K256,"")</f>
        <v/>
      </c>
      <c r="P256" s="36" t="str">
        <f>IF(AND(ISNUMBER(H256),ISNUMBER(L256)),H256*L256,"")</f>
        <v/>
      </c>
      <c r="Q256" s="72" t="str">
        <f>IF(AND(ISNUMBER(N256),ISNUMBER(P256)),SUM(N256:P256),"")</f>
        <v/>
      </c>
      <c r="R256" s="10"/>
    </row>
    <row r="257" spans="1:18" x14ac:dyDescent="0.2">
      <c r="A257" s="6"/>
      <c r="B257" s="152"/>
      <c r="C257" s="70" t="s">
        <v>68</v>
      </c>
      <c r="D257" s="55"/>
      <c r="E257" s="11"/>
      <c r="F257" s="11"/>
      <c r="G257" s="11"/>
      <c r="H257" s="58"/>
      <c r="I257" s="9"/>
      <c r="J257" s="124"/>
      <c r="K257" s="123"/>
      <c r="L257" s="125"/>
      <c r="M257" s="9"/>
      <c r="N257" s="55"/>
      <c r="O257" s="11"/>
      <c r="P257" s="11"/>
      <c r="Q257" s="58"/>
      <c r="R257" s="10"/>
    </row>
    <row r="258" spans="1:18" x14ac:dyDescent="0.2">
      <c r="A258" s="6"/>
      <c r="B258" s="152"/>
      <c r="C258" s="87" t="s">
        <v>47</v>
      </c>
      <c r="D258" s="57"/>
      <c r="E258" s="31"/>
      <c r="F258" s="31"/>
      <c r="G258" s="31"/>
      <c r="H258" s="56"/>
      <c r="I258" s="9"/>
      <c r="J258" s="120">
        <v>0.15</v>
      </c>
      <c r="K258" s="121">
        <v>0.5</v>
      </c>
      <c r="L258" s="122">
        <v>1</v>
      </c>
      <c r="M258" s="9"/>
      <c r="N258" s="73" t="str">
        <f t="shared" ref="N258:N260" si="112">IF(AND(ISNUMBER(D258),ISNUMBER(E258),ISNUMBER(J258)),SUM(D258:E258)*J258,"")</f>
        <v/>
      </c>
      <c r="O258" s="36" t="str">
        <f t="shared" ref="O258:O260" si="113">IF(AND(ISNUMBER(F258),ISNUMBER(G258),ISNUMBER(K258)),SUM(F258:G258)*K258,"")</f>
        <v/>
      </c>
      <c r="P258" s="36" t="str">
        <f t="shared" ref="P258:P260" si="114">IF(AND(ISNUMBER(H258),ISNUMBER(L258)),H258*L258,"")</f>
        <v/>
      </c>
      <c r="Q258" s="72" t="str">
        <f t="shared" ref="Q258:Q260" si="115">IF(AND(ISNUMBER(N258),ISNUMBER(P258)),SUM(N258:P258),"")</f>
        <v/>
      </c>
      <c r="R258" s="10"/>
    </row>
    <row r="259" spans="1:18" x14ac:dyDescent="0.2">
      <c r="A259" s="6"/>
      <c r="B259" s="152"/>
      <c r="C259" s="87" t="s">
        <v>48</v>
      </c>
      <c r="D259" s="57"/>
      <c r="E259" s="31"/>
      <c r="F259" s="31"/>
      <c r="G259" s="31"/>
      <c r="H259" s="56"/>
      <c r="I259" s="9"/>
      <c r="J259" s="120">
        <v>0.5</v>
      </c>
      <c r="K259" s="121">
        <v>0.5</v>
      </c>
      <c r="L259" s="122">
        <v>1</v>
      </c>
      <c r="M259" s="9"/>
      <c r="N259" s="73" t="str">
        <f t="shared" si="112"/>
        <v/>
      </c>
      <c r="O259" s="36" t="str">
        <f t="shared" si="113"/>
        <v/>
      </c>
      <c r="P259" s="36" t="str">
        <f t="shared" si="114"/>
        <v/>
      </c>
      <c r="Q259" s="72" t="str">
        <f t="shared" si="115"/>
        <v/>
      </c>
      <c r="R259" s="10"/>
    </row>
    <row r="260" spans="1:18" x14ac:dyDescent="0.2">
      <c r="A260" s="6"/>
      <c r="B260" s="152"/>
      <c r="C260" s="87" t="s">
        <v>42</v>
      </c>
      <c r="D260" s="57"/>
      <c r="E260" s="31"/>
      <c r="F260" s="31"/>
      <c r="G260" s="31"/>
      <c r="H260" s="56"/>
      <c r="I260" s="9"/>
      <c r="J260" s="120">
        <v>1</v>
      </c>
      <c r="K260" s="121">
        <v>1</v>
      </c>
      <c r="L260" s="122">
        <v>1</v>
      </c>
      <c r="M260" s="9"/>
      <c r="N260" s="73" t="str">
        <f t="shared" si="112"/>
        <v/>
      </c>
      <c r="O260" s="36" t="str">
        <f t="shared" si="113"/>
        <v/>
      </c>
      <c r="P260" s="36" t="str">
        <f t="shared" si="114"/>
        <v/>
      </c>
      <c r="Q260" s="72" t="str">
        <f t="shared" si="115"/>
        <v/>
      </c>
      <c r="R260" s="10"/>
    </row>
    <row r="261" spans="1:18" x14ac:dyDescent="0.2">
      <c r="A261" s="6"/>
      <c r="B261" s="152"/>
      <c r="C261" s="70" t="s">
        <v>67</v>
      </c>
      <c r="D261" s="55"/>
      <c r="E261" s="11"/>
      <c r="F261" s="11"/>
      <c r="G261" s="11"/>
      <c r="H261" s="58"/>
      <c r="I261" s="9"/>
      <c r="J261" s="124"/>
      <c r="K261" s="123"/>
      <c r="L261" s="125"/>
      <c r="M261" s="9"/>
      <c r="N261" s="55"/>
      <c r="O261" s="11"/>
      <c r="P261" s="11"/>
      <c r="Q261" s="58"/>
      <c r="R261" s="10"/>
    </row>
    <row r="262" spans="1:18" x14ac:dyDescent="0.2">
      <c r="A262" s="6"/>
      <c r="B262" s="152"/>
      <c r="C262" s="87" t="s">
        <v>47</v>
      </c>
      <c r="D262" s="57"/>
      <c r="E262" s="31"/>
      <c r="F262" s="31"/>
      <c r="G262" s="31"/>
      <c r="H262" s="56"/>
      <c r="I262" s="9"/>
      <c r="J262" s="120">
        <v>0.15</v>
      </c>
      <c r="K262" s="121">
        <v>0.5</v>
      </c>
      <c r="L262" s="122">
        <v>1</v>
      </c>
      <c r="M262" s="9"/>
      <c r="N262" s="73" t="str">
        <f t="shared" ref="N262:N266" si="116">IF(AND(ISNUMBER(D262),ISNUMBER(E262),ISNUMBER(J262)),SUM(D262:E262)*J262,"")</f>
        <v/>
      </c>
      <c r="O262" s="36" t="str">
        <f t="shared" ref="O262:O264" si="117">IF(AND(ISNUMBER(F262),ISNUMBER(G262),ISNUMBER(K262)),SUM(F262:G262)*K262,"")</f>
        <v/>
      </c>
      <c r="P262" s="36" t="str">
        <f t="shared" ref="P262:P264" si="118">IF(AND(ISNUMBER(H262),ISNUMBER(L262)),H262*L262,"")</f>
        <v/>
      </c>
      <c r="Q262" s="72" t="str">
        <f t="shared" ref="Q262:Q264" si="119">IF(AND(ISNUMBER(N262),ISNUMBER(P262)),SUM(N262:P262),"")</f>
        <v/>
      </c>
      <c r="R262" s="10"/>
    </row>
    <row r="263" spans="1:18" x14ac:dyDescent="0.2">
      <c r="A263" s="6"/>
      <c r="B263" s="152"/>
      <c r="C263" s="87" t="s">
        <v>48</v>
      </c>
      <c r="D263" s="57"/>
      <c r="E263" s="31"/>
      <c r="F263" s="31"/>
      <c r="G263" s="31"/>
      <c r="H263" s="56"/>
      <c r="I263" s="9"/>
      <c r="J263" s="120">
        <v>0.5</v>
      </c>
      <c r="K263" s="121">
        <v>0.5</v>
      </c>
      <c r="L263" s="122">
        <v>1</v>
      </c>
      <c r="M263" s="9"/>
      <c r="N263" s="73" t="str">
        <f t="shared" si="116"/>
        <v/>
      </c>
      <c r="O263" s="36" t="str">
        <f t="shared" si="117"/>
        <v/>
      </c>
      <c r="P263" s="36" t="str">
        <f t="shared" si="118"/>
        <v/>
      </c>
      <c r="Q263" s="72" t="str">
        <f t="shared" si="119"/>
        <v/>
      </c>
      <c r="R263" s="10"/>
    </row>
    <row r="264" spans="1:18" x14ac:dyDescent="0.2">
      <c r="A264" s="6"/>
      <c r="B264" s="152"/>
      <c r="C264" s="87" t="s">
        <v>42</v>
      </c>
      <c r="D264" s="57"/>
      <c r="E264" s="31"/>
      <c r="F264" s="31"/>
      <c r="G264" s="31"/>
      <c r="H264" s="56"/>
      <c r="I264" s="9"/>
      <c r="J264" s="120">
        <v>1</v>
      </c>
      <c r="K264" s="121">
        <v>1</v>
      </c>
      <c r="L264" s="122">
        <v>1</v>
      </c>
      <c r="M264" s="9"/>
      <c r="N264" s="73" t="str">
        <f t="shared" si="116"/>
        <v/>
      </c>
      <c r="O264" s="36" t="str">
        <f t="shared" si="117"/>
        <v/>
      </c>
      <c r="P264" s="36" t="str">
        <f t="shared" si="118"/>
        <v/>
      </c>
      <c r="Q264" s="72" t="str">
        <f t="shared" si="119"/>
        <v/>
      </c>
      <c r="R264" s="10"/>
    </row>
    <row r="265" spans="1:18" x14ac:dyDescent="0.2">
      <c r="A265" s="6"/>
      <c r="B265" s="152"/>
      <c r="C265" s="69" t="s">
        <v>83</v>
      </c>
      <c r="D265" s="55"/>
      <c r="E265" s="11"/>
      <c r="F265" s="11"/>
      <c r="G265" s="11"/>
      <c r="H265" s="58"/>
      <c r="I265" s="9"/>
      <c r="J265" s="124"/>
      <c r="K265" s="123"/>
      <c r="L265" s="125"/>
      <c r="M265" s="9"/>
      <c r="N265" s="73"/>
      <c r="O265" s="36"/>
      <c r="P265" s="36"/>
      <c r="Q265" s="72"/>
      <c r="R265" s="10"/>
    </row>
    <row r="266" spans="1:18" x14ac:dyDescent="0.2">
      <c r="A266" s="6"/>
      <c r="B266" s="152"/>
      <c r="C266" s="70" t="s">
        <v>27</v>
      </c>
      <c r="D266" s="57"/>
      <c r="E266" s="31"/>
      <c r="F266" s="31"/>
      <c r="G266" s="31"/>
      <c r="H266" s="56"/>
      <c r="I266" s="9"/>
      <c r="J266" s="120">
        <v>1</v>
      </c>
      <c r="K266" s="121">
        <v>1</v>
      </c>
      <c r="L266" s="122">
        <v>1</v>
      </c>
      <c r="M266" s="9"/>
      <c r="N266" s="73" t="str">
        <f t="shared" si="116"/>
        <v/>
      </c>
      <c r="O266" s="36" t="str">
        <f>IF(AND(ISNUMBER(F266),ISNUMBER(G266),ISNUMBER(K266)),SUM(F266:G266)*K266,"")</f>
        <v/>
      </c>
      <c r="P266" s="36" t="str">
        <f>IF(AND(ISNUMBER(H266),ISNUMBER(L266)),H266*L266,"")</f>
        <v/>
      </c>
      <c r="Q266" s="72" t="str">
        <f>IF(AND(ISNUMBER(N266),ISNUMBER(P266)),SUM(N266:P266),"")</f>
        <v/>
      </c>
      <c r="R266" s="10"/>
    </row>
    <row r="267" spans="1:18" x14ac:dyDescent="0.2">
      <c r="A267" s="6"/>
      <c r="B267" s="152"/>
      <c r="C267" s="70" t="s">
        <v>68</v>
      </c>
      <c r="D267" s="55"/>
      <c r="E267" s="11"/>
      <c r="F267" s="11"/>
      <c r="G267" s="11"/>
      <c r="H267" s="58"/>
      <c r="I267" s="9"/>
      <c r="J267" s="124"/>
      <c r="K267" s="123"/>
      <c r="L267" s="125"/>
      <c r="M267" s="9"/>
      <c r="N267" s="55"/>
      <c r="O267" s="11"/>
      <c r="P267" s="11"/>
      <c r="Q267" s="58"/>
      <c r="R267" s="10"/>
    </row>
    <row r="268" spans="1:18" x14ac:dyDescent="0.2">
      <c r="A268" s="6"/>
      <c r="B268" s="152"/>
      <c r="C268" s="87" t="s">
        <v>47</v>
      </c>
      <c r="D268" s="57"/>
      <c r="E268" s="31"/>
      <c r="F268" s="31"/>
      <c r="G268" s="31"/>
      <c r="H268" s="56"/>
      <c r="I268" s="9"/>
      <c r="J268" s="120">
        <v>1</v>
      </c>
      <c r="K268" s="121">
        <v>1</v>
      </c>
      <c r="L268" s="122">
        <v>1</v>
      </c>
      <c r="M268" s="9"/>
      <c r="N268" s="73" t="str">
        <f t="shared" ref="N268:N270" si="120">IF(AND(ISNUMBER(D268),ISNUMBER(E268),ISNUMBER(J268)),SUM(D268:E268)*J268,"")</f>
        <v/>
      </c>
      <c r="O268" s="36" t="str">
        <f t="shared" ref="O268:O270" si="121">IF(AND(ISNUMBER(F268),ISNUMBER(G268),ISNUMBER(K268)),SUM(F268:G268)*K268,"")</f>
        <v/>
      </c>
      <c r="P268" s="36" t="str">
        <f t="shared" ref="P268:P270" si="122">IF(AND(ISNUMBER(H268),ISNUMBER(L268)),H268*L268,"")</f>
        <v/>
      </c>
      <c r="Q268" s="72" t="str">
        <f t="shared" ref="Q268:Q270" si="123">IF(AND(ISNUMBER(N268),ISNUMBER(P268)),SUM(N268:P268),"")</f>
        <v/>
      </c>
      <c r="R268" s="10"/>
    </row>
    <row r="269" spans="1:18" x14ac:dyDescent="0.2">
      <c r="A269" s="6"/>
      <c r="B269" s="152"/>
      <c r="C269" s="87" t="s">
        <v>48</v>
      </c>
      <c r="D269" s="57"/>
      <c r="E269" s="31"/>
      <c r="F269" s="31"/>
      <c r="G269" s="31"/>
      <c r="H269" s="56"/>
      <c r="I269" s="9"/>
      <c r="J269" s="120">
        <v>1</v>
      </c>
      <c r="K269" s="121">
        <v>1</v>
      </c>
      <c r="L269" s="122">
        <v>1</v>
      </c>
      <c r="M269" s="9"/>
      <c r="N269" s="73" t="str">
        <f t="shared" si="120"/>
        <v/>
      </c>
      <c r="O269" s="36" t="str">
        <f t="shared" si="121"/>
        <v/>
      </c>
      <c r="P269" s="36" t="str">
        <f t="shared" si="122"/>
        <v/>
      </c>
      <c r="Q269" s="72" t="str">
        <f t="shared" si="123"/>
        <v/>
      </c>
      <c r="R269" s="10"/>
    </row>
    <row r="270" spans="1:18" x14ac:dyDescent="0.2">
      <c r="A270" s="6"/>
      <c r="B270" s="152"/>
      <c r="C270" s="87" t="s">
        <v>42</v>
      </c>
      <c r="D270" s="57"/>
      <c r="E270" s="31"/>
      <c r="F270" s="31"/>
      <c r="G270" s="31"/>
      <c r="H270" s="56"/>
      <c r="I270" s="9"/>
      <c r="J270" s="120">
        <v>1</v>
      </c>
      <c r="K270" s="121">
        <v>1</v>
      </c>
      <c r="L270" s="122">
        <v>1</v>
      </c>
      <c r="M270" s="9"/>
      <c r="N270" s="73" t="str">
        <f t="shared" si="120"/>
        <v/>
      </c>
      <c r="O270" s="36" t="str">
        <f t="shared" si="121"/>
        <v/>
      </c>
      <c r="P270" s="36" t="str">
        <f t="shared" si="122"/>
        <v/>
      </c>
      <c r="Q270" s="72" t="str">
        <f t="shared" si="123"/>
        <v/>
      </c>
      <c r="R270" s="10"/>
    </row>
    <row r="271" spans="1:18" x14ac:dyDescent="0.2">
      <c r="A271" s="6"/>
      <c r="B271" s="152"/>
      <c r="C271" s="70" t="s">
        <v>67</v>
      </c>
      <c r="D271" s="55"/>
      <c r="E271" s="11"/>
      <c r="F271" s="11"/>
      <c r="G271" s="11"/>
      <c r="H271" s="58"/>
      <c r="I271" s="9"/>
      <c r="J271" s="124"/>
      <c r="K271" s="123"/>
      <c r="L271" s="125"/>
      <c r="M271" s="9"/>
      <c r="N271" s="55"/>
      <c r="O271" s="11"/>
      <c r="P271" s="11"/>
      <c r="Q271" s="58"/>
      <c r="R271" s="10"/>
    </row>
    <row r="272" spans="1:18" x14ac:dyDescent="0.2">
      <c r="A272" s="6"/>
      <c r="B272" s="152"/>
      <c r="C272" s="87" t="s">
        <v>47</v>
      </c>
      <c r="D272" s="57"/>
      <c r="E272" s="31"/>
      <c r="F272" s="31"/>
      <c r="G272" s="31"/>
      <c r="H272" s="56"/>
      <c r="I272" s="9"/>
      <c r="J272" s="120">
        <v>1</v>
      </c>
      <c r="K272" s="121">
        <v>1</v>
      </c>
      <c r="L272" s="122">
        <v>1</v>
      </c>
      <c r="M272" s="9"/>
      <c r="N272" s="73" t="str">
        <f t="shared" ref="N272:N274" si="124">IF(AND(ISNUMBER(D272),ISNUMBER(E272),ISNUMBER(J272)),SUM(D272:E272)*J272,"")</f>
        <v/>
      </c>
      <c r="O272" s="36" t="str">
        <f t="shared" ref="O272:O274" si="125">IF(AND(ISNUMBER(F272),ISNUMBER(G272),ISNUMBER(K272)),SUM(F272:G272)*K272,"")</f>
        <v/>
      </c>
      <c r="P272" s="36" t="str">
        <f t="shared" ref="P272:P274" si="126">IF(AND(ISNUMBER(H272),ISNUMBER(L272)),H272*L272,"")</f>
        <v/>
      </c>
      <c r="Q272" s="72" t="str">
        <f t="shared" ref="Q272:Q274" si="127">IF(AND(ISNUMBER(N272),ISNUMBER(P272)),SUM(N272:P272),"")</f>
        <v/>
      </c>
      <c r="R272" s="10"/>
    </row>
    <row r="273" spans="1:18" x14ac:dyDescent="0.2">
      <c r="A273" s="6"/>
      <c r="B273" s="152"/>
      <c r="C273" s="87" t="s">
        <v>48</v>
      </c>
      <c r="D273" s="57"/>
      <c r="E273" s="31"/>
      <c r="F273" s="31"/>
      <c r="G273" s="31"/>
      <c r="H273" s="56"/>
      <c r="I273" s="9"/>
      <c r="J273" s="120">
        <v>1</v>
      </c>
      <c r="K273" s="121">
        <v>1</v>
      </c>
      <c r="L273" s="122">
        <v>1</v>
      </c>
      <c r="M273" s="9"/>
      <c r="N273" s="73" t="str">
        <f t="shared" si="124"/>
        <v/>
      </c>
      <c r="O273" s="36" t="str">
        <f t="shared" si="125"/>
        <v/>
      </c>
      <c r="P273" s="36" t="str">
        <f t="shared" si="126"/>
        <v/>
      </c>
      <c r="Q273" s="72" t="str">
        <f t="shared" si="127"/>
        <v/>
      </c>
      <c r="R273" s="10"/>
    </row>
    <row r="274" spans="1:18" x14ac:dyDescent="0.2">
      <c r="A274" s="6"/>
      <c r="B274" s="152"/>
      <c r="C274" s="87" t="s">
        <v>42</v>
      </c>
      <c r="D274" s="57"/>
      <c r="E274" s="31"/>
      <c r="F274" s="31"/>
      <c r="G274" s="31"/>
      <c r="H274" s="56"/>
      <c r="I274" s="9"/>
      <c r="J274" s="120">
        <v>1</v>
      </c>
      <c r="K274" s="121">
        <v>1</v>
      </c>
      <c r="L274" s="122">
        <v>1</v>
      </c>
      <c r="M274" s="9"/>
      <c r="N274" s="73" t="str">
        <f t="shared" si="124"/>
        <v/>
      </c>
      <c r="O274" s="36" t="str">
        <f t="shared" si="125"/>
        <v/>
      </c>
      <c r="P274" s="36" t="str">
        <f t="shared" si="126"/>
        <v/>
      </c>
      <c r="Q274" s="72" t="str">
        <f t="shared" si="127"/>
        <v/>
      </c>
      <c r="R274" s="10"/>
    </row>
    <row r="275" spans="1:18" x14ac:dyDescent="0.2">
      <c r="A275" s="6"/>
      <c r="B275" s="152"/>
      <c r="C275" s="68" t="s">
        <v>153</v>
      </c>
      <c r="D275" s="55"/>
      <c r="E275" s="11"/>
      <c r="F275" s="11"/>
      <c r="G275" s="11"/>
      <c r="H275" s="58"/>
      <c r="I275" s="9"/>
      <c r="J275" s="124"/>
      <c r="K275" s="138"/>
      <c r="L275" s="125"/>
      <c r="M275" s="9"/>
      <c r="N275" s="55"/>
      <c r="O275" s="11"/>
      <c r="P275" s="11"/>
      <c r="Q275" s="58"/>
      <c r="R275" s="10"/>
    </row>
    <row r="276" spans="1:18" x14ac:dyDescent="0.2">
      <c r="A276" s="6"/>
      <c r="B276" s="152"/>
      <c r="C276" s="69" t="s">
        <v>82</v>
      </c>
      <c r="D276" s="55"/>
      <c r="E276" s="11"/>
      <c r="F276" s="11"/>
      <c r="G276" s="11"/>
      <c r="H276" s="58"/>
      <c r="I276" s="9"/>
      <c r="J276" s="124"/>
      <c r="K276" s="154"/>
      <c r="L276" s="125"/>
      <c r="M276" s="9"/>
      <c r="N276" s="55"/>
      <c r="O276" s="12"/>
      <c r="P276" s="12"/>
      <c r="Q276" s="58"/>
      <c r="R276" s="10"/>
    </row>
    <row r="277" spans="1:18" x14ac:dyDescent="0.2">
      <c r="A277" s="6"/>
      <c r="B277" s="152"/>
      <c r="C277" s="70" t="s">
        <v>27</v>
      </c>
      <c r="D277" s="57"/>
      <c r="E277" s="31"/>
      <c r="F277" s="31"/>
      <c r="G277" s="31"/>
      <c r="H277" s="56"/>
      <c r="I277" s="9"/>
      <c r="J277" s="120">
        <v>0.15</v>
      </c>
      <c r="K277" s="121">
        <v>0.5</v>
      </c>
      <c r="L277" s="122">
        <v>1</v>
      </c>
      <c r="M277" s="9"/>
      <c r="N277" s="73" t="str">
        <f t="shared" ref="N277" si="128">IF(AND(ISNUMBER(D277),ISNUMBER(E277),ISNUMBER(J277)),SUM(D277:E277)*J277,"")</f>
        <v/>
      </c>
      <c r="O277" s="36" t="str">
        <f>IF(AND(ISNUMBER(F277),ISNUMBER(G277),ISNUMBER(K277)),SUM(F277:G277)*K277,"")</f>
        <v/>
      </c>
      <c r="P277" s="36" t="str">
        <f>IF(AND(ISNUMBER(H277),ISNUMBER(L277)),H277*L277,"")</f>
        <v/>
      </c>
      <c r="Q277" s="72" t="str">
        <f>IF(AND(ISNUMBER(N277),ISNUMBER(P277)),SUM(N277:P277),"")</f>
        <v/>
      </c>
      <c r="R277" s="10"/>
    </row>
    <row r="278" spans="1:18" x14ac:dyDescent="0.2">
      <c r="A278" s="6"/>
      <c r="B278" s="152"/>
      <c r="C278" s="70" t="s">
        <v>68</v>
      </c>
      <c r="D278" s="55"/>
      <c r="E278" s="11"/>
      <c r="F278" s="11"/>
      <c r="G278" s="11"/>
      <c r="H278" s="58"/>
      <c r="I278" s="9"/>
      <c r="J278" s="124"/>
      <c r="K278" s="126"/>
      <c r="L278" s="125"/>
      <c r="M278" s="9"/>
      <c r="N278" s="55"/>
      <c r="O278" s="11"/>
      <c r="P278" s="11"/>
      <c r="Q278" s="58"/>
      <c r="R278" s="10"/>
    </row>
    <row r="279" spans="1:18" x14ac:dyDescent="0.2">
      <c r="A279" s="6"/>
      <c r="B279" s="152"/>
      <c r="C279" s="87" t="s">
        <v>47</v>
      </c>
      <c r="D279" s="57"/>
      <c r="E279" s="31"/>
      <c r="F279" s="31"/>
      <c r="G279" s="31"/>
      <c r="H279" s="56"/>
      <c r="I279" s="9"/>
      <c r="J279" s="120">
        <v>0.15</v>
      </c>
      <c r="K279" s="121">
        <v>0.5</v>
      </c>
      <c r="L279" s="122">
        <v>1</v>
      </c>
      <c r="M279" s="9"/>
      <c r="N279" s="73" t="str">
        <f t="shared" ref="N279:N281" si="129">IF(AND(ISNUMBER(D279),ISNUMBER(E279),ISNUMBER(J279)),SUM(D279:E279)*J279,"")</f>
        <v/>
      </c>
      <c r="O279" s="36" t="str">
        <f t="shared" ref="O279:O281" si="130">IF(AND(ISNUMBER(F279),ISNUMBER(G279),ISNUMBER(K279)),SUM(F279:G279)*K279,"")</f>
        <v/>
      </c>
      <c r="P279" s="36" t="str">
        <f t="shared" ref="P279:P281" si="131">IF(AND(ISNUMBER(H279),ISNUMBER(L279)),H279*L279,"")</f>
        <v/>
      </c>
      <c r="Q279" s="72" t="str">
        <f t="shared" ref="Q279:Q281" si="132">IF(AND(ISNUMBER(N279),ISNUMBER(P279)),SUM(N279:P279),"")</f>
        <v/>
      </c>
      <c r="R279" s="10"/>
    </row>
    <row r="280" spans="1:18" x14ac:dyDescent="0.2">
      <c r="A280" s="6"/>
      <c r="B280" s="152"/>
      <c r="C280" s="87" t="s">
        <v>48</v>
      </c>
      <c r="D280" s="57"/>
      <c r="E280" s="31"/>
      <c r="F280" s="31"/>
      <c r="G280" s="31"/>
      <c r="H280" s="56"/>
      <c r="I280" s="9"/>
      <c r="J280" s="120">
        <v>0.5</v>
      </c>
      <c r="K280" s="121">
        <v>0.5</v>
      </c>
      <c r="L280" s="122">
        <v>1</v>
      </c>
      <c r="M280" s="9"/>
      <c r="N280" s="73" t="str">
        <f t="shared" si="129"/>
        <v/>
      </c>
      <c r="O280" s="36" t="str">
        <f t="shared" si="130"/>
        <v/>
      </c>
      <c r="P280" s="36" t="str">
        <f t="shared" si="131"/>
        <v/>
      </c>
      <c r="Q280" s="72" t="str">
        <f t="shared" si="132"/>
        <v/>
      </c>
      <c r="R280" s="10"/>
    </row>
    <row r="281" spans="1:18" x14ac:dyDescent="0.2">
      <c r="A281" s="6"/>
      <c r="B281" s="152"/>
      <c r="C281" s="87" t="s">
        <v>42</v>
      </c>
      <c r="D281" s="57"/>
      <c r="E281" s="31"/>
      <c r="F281" s="31"/>
      <c r="G281" s="31"/>
      <c r="H281" s="56"/>
      <c r="I281" s="9"/>
      <c r="J281" s="120">
        <v>1</v>
      </c>
      <c r="K281" s="121">
        <v>1</v>
      </c>
      <c r="L281" s="122">
        <v>1</v>
      </c>
      <c r="M281" s="9"/>
      <c r="N281" s="73" t="str">
        <f t="shared" si="129"/>
        <v/>
      </c>
      <c r="O281" s="36" t="str">
        <f t="shared" si="130"/>
        <v/>
      </c>
      <c r="P281" s="36" t="str">
        <f t="shared" si="131"/>
        <v/>
      </c>
      <c r="Q281" s="72" t="str">
        <f t="shared" si="132"/>
        <v/>
      </c>
      <c r="R281" s="10"/>
    </row>
    <row r="282" spans="1:18" x14ac:dyDescent="0.2">
      <c r="A282" s="6"/>
      <c r="B282" s="152"/>
      <c r="C282" s="70" t="s">
        <v>67</v>
      </c>
      <c r="D282" s="55"/>
      <c r="E282" s="11"/>
      <c r="F282" s="11"/>
      <c r="G282" s="11"/>
      <c r="H282" s="58"/>
      <c r="I282" s="9"/>
      <c r="J282" s="124"/>
      <c r="K282" s="126"/>
      <c r="L282" s="125"/>
      <c r="M282" s="9"/>
      <c r="N282" s="55"/>
      <c r="O282" s="11"/>
      <c r="P282" s="11"/>
      <c r="Q282" s="58"/>
      <c r="R282" s="10"/>
    </row>
    <row r="283" spans="1:18" x14ac:dyDescent="0.2">
      <c r="A283" s="6"/>
      <c r="B283" s="152"/>
      <c r="C283" s="87" t="s">
        <v>47</v>
      </c>
      <c r="D283" s="57"/>
      <c r="E283" s="31"/>
      <c r="F283" s="31"/>
      <c r="G283" s="31"/>
      <c r="H283" s="56"/>
      <c r="I283" s="9"/>
      <c r="J283" s="120">
        <v>0.15</v>
      </c>
      <c r="K283" s="121">
        <v>0.5</v>
      </c>
      <c r="L283" s="122">
        <v>1</v>
      </c>
      <c r="M283" s="9"/>
      <c r="N283" s="73" t="str">
        <f t="shared" ref="N283:N285" si="133">IF(AND(ISNUMBER(D283),ISNUMBER(E283),ISNUMBER(J283)),SUM(D283:E283)*J283,"")</f>
        <v/>
      </c>
      <c r="O283" s="36" t="str">
        <f>IF(AND(ISNUMBER(F283),ISNUMBER(G283),ISNUMBER(K283)),SUM(F283:G283)*K283,"")</f>
        <v/>
      </c>
      <c r="P283" s="36" t="str">
        <f t="shared" ref="P283:P285" si="134">IF(AND(ISNUMBER(H283),ISNUMBER(L283)),H283*L283,"")</f>
        <v/>
      </c>
      <c r="Q283" s="72" t="str">
        <f t="shared" ref="Q283:Q285" si="135">IF(AND(ISNUMBER(N283),ISNUMBER(P283)),SUM(N283:P283),"")</f>
        <v/>
      </c>
      <c r="R283" s="10"/>
    </row>
    <row r="284" spans="1:18" x14ac:dyDescent="0.2">
      <c r="A284" s="6"/>
      <c r="B284" s="152"/>
      <c r="C284" s="87" t="s">
        <v>48</v>
      </c>
      <c r="D284" s="57"/>
      <c r="E284" s="31"/>
      <c r="F284" s="31"/>
      <c r="G284" s="31"/>
      <c r="H284" s="56"/>
      <c r="I284" s="9"/>
      <c r="J284" s="120">
        <v>0.5</v>
      </c>
      <c r="K284" s="121">
        <v>0.5</v>
      </c>
      <c r="L284" s="122">
        <v>1</v>
      </c>
      <c r="M284" s="9"/>
      <c r="N284" s="73" t="str">
        <f t="shared" si="133"/>
        <v/>
      </c>
      <c r="O284" s="36" t="str">
        <f t="shared" ref="O284:O285" si="136">IF(AND(ISNUMBER(F284),ISNUMBER(G284),ISNUMBER(K284)),SUM(F284:G284)*K284,"")</f>
        <v/>
      </c>
      <c r="P284" s="36" t="str">
        <f t="shared" si="134"/>
        <v/>
      </c>
      <c r="Q284" s="72" t="str">
        <f t="shared" si="135"/>
        <v/>
      </c>
      <c r="R284" s="10"/>
    </row>
    <row r="285" spans="1:18" x14ac:dyDescent="0.2">
      <c r="A285" s="6"/>
      <c r="B285" s="152"/>
      <c r="C285" s="87" t="s">
        <v>42</v>
      </c>
      <c r="D285" s="57"/>
      <c r="E285" s="31"/>
      <c r="F285" s="31"/>
      <c r="G285" s="31"/>
      <c r="H285" s="56"/>
      <c r="I285" s="9"/>
      <c r="J285" s="120">
        <v>1</v>
      </c>
      <c r="K285" s="121">
        <v>1</v>
      </c>
      <c r="L285" s="122">
        <v>1</v>
      </c>
      <c r="M285" s="9"/>
      <c r="N285" s="73" t="str">
        <f t="shared" si="133"/>
        <v/>
      </c>
      <c r="O285" s="36" t="str">
        <f t="shared" si="136"/>
        <v/>
      </c>
      <c r="P285" s="36" t="str">
        <f t="shared" si="134"/>
        <v/>
      </c>
      <c r="Q285" s="72" t="str">
        <f t="shared" si="135"/>
        <v/>
      </c>
      <c r="R285" s="10"/>
    </row>
    <row r="286" spans="1:18" x14ac:dyDescent="0.2">
      <c r="A286" s="6"/>
      <c r="B286" s="152"/>
      <c r="C286" s="69" t="s">
        <v>83</v>
      </c>
      <c r="D286" s="55"/>
      <c r="E286" s="11"/>
      <c r="F286" s="11"/>
      <c r="G286" s="11"/>
      <c r="H286" s="58"/>
      <c r="I286" s="9"/>
      <c r="J286" s="124"/>
      <c r="K286" s="126"/>
      <c r="L286" s="125"/>
      <c r="M286" s="9"/>
      <c r="N286" s="55"/>
      <c r="O286" s="11"/>
      <c r="P286" s="11"/>
      <c r="Q286" s="58"/>
      <c r="R286" s="10"/>
    </row>
    <row r="287" spans="1:18" x14ac:dyDescent="0.2">
      <c r="A287" s="6"/>
      <c r="B287" s="152"/>
      <c r="C287" s="70" t="s">
        <v>27</v>
      </c>
      <c r="D287" s="57"/>
      <c r="E287" s="31"/>
      <c r="F287" s="31"/>
      <c r="G287" s="31"/>
      <c r="H287" s="56"/>
      <c r="I287" s="9"/>
      <c r="J287" s="120">
        <v>1</v>
      </c>
      <c r="K287" s="121">
        <v>1</v>
      </c>
      <c r="L287" s="122">
        <v>1</v>
      </c>
      <c r="M287" s="9"/>
      <c r="N287" s="73" t="str">
        <f t="shared" ref="N287" si="137">IF(AND(ISNUMBER(D287),ISNUMBER(E287),ISNUMBER(J287)),SUM(D287:E287)*J287,"")</f>
        <v/>
      </c>
      <c r="O287" s="36" t="str">
        <f>IF(AND(ISNUMBER(F287),ISNUMBER(G287),ISNUMBER(K287)),SUM(F287:G287)*K287,"")</f>
        <v/>
      </c>
      <c r="P287" s="36" t="str">
        <f>IF(AND(ISNUMBER(H287),ISNUMBER(L287)),H287*L287,"")</f>
        <v/>
      </c>
      <c r="Q287" s="72" t="str">
        <f>IF(AND(ISNUMBER(N287),ISNUMBER(P287)),SUM(N287:P287),"")</f>
        <v/>
      </c>
      <c r="R287" s="10"/>
    </row>
    <row r="288" spans="1:18" x14ac:dyDescent="0.2">
      <c r="A288" s="6"/>
      <c r="B288" s="152"/>
      <c r="C288" s="70" t="s">
        <v>68</v>
      </c>
      <c r="D288" s="55"/>
      <c r="E288" s="11"/>
      <c r="F288" s="11"/>
      <c r="G288" s="11"/>
      <c r="H288" s="58"/>
      <c r="I288" s="9"/>
      <c r="J288" s="124"/>
      <c r="K288" s="126"/>
      <c r="L288" s="125"/>
      <c r="M288" s="9"/>
      <c r="N288" s="55"/>
      <c r="O288" s="11"/>
      <c r="P288" s="11"/>
      <c r="Q288" s="58"/>
      <c r="R288" s="10"/>
    </row>
    <row r="289" spans="1:18" x14ac:dyDescent="0.2">
      <c r="A289" s="6"/>
      <c r="B289" s="152"/>
      <c r="C289" s="87" t="s">
        <v>47</v>
      </c>
      <c r="D289" s="57"/>
      <c r="E289" s="31"/>
      <c r="F289" s="31"/>
      <c r="G289" s="31"/>
      <c r="H289" s="56"/>
      <c r="I289" s="9"/>
      <c r="J289" s="120">
        <v>1</v>
      </c>
      <c r="K289" s="121">
        <v>1</v>
      </c>
      <c r="L289" s="122">
        <v>1</v>
      </c>
      <c r="M289" s="9"/>
      <c r="N289" s="73" t="str">
        <f t="shared" ref="N289:N291" si="138">IF(AND(ISNUMBER(D289),ISNUMBER(E289),ISNUMBER(J289)),SUM(D289:E289)*J289,"")</f>
        <v/>
      </c>
      <c r="O289" s="36" t="str">
        <f t="shared" ref="O289:O291" si="139">IF(AND(ISNUMBER(F289),ISNUMBER(G289),ISNUMBER(K289)),SUM(F289:G289)*K289,"")</f>
        <v/>
      </c>
      <c r="P289" s="36" t="str">
        <f t="shared" ref="P289:P291" si="140">IF(AND(ISNUMBER(H289),ISNUMBER(L289)),H289*L289,"")</f>
        <v/>
      </c>
      <c r="Q289" s="72" t="str">
        <f t="shared" ref="Q289:Q291" si="141">IF(AND(ISNUMBER(N289),ISNUMBER(P289)),SUM(N289:P289),"")</f>
        <v/>
      </c>
      <c r="R289" s="10"/>
    </row>
    <row r="290" spans="1:18" x14ac:dyDescent="0.2">
      <c r="A290" s="6"/>
      <c r="B290" s="152"/>
      <c r="C290" s="87" t="s">
        <v>48</v>
      </c>
      <c r="D290" s="57"/>
      <c r="E290" s="31"/>
      <c r="F290" s="31"/>
      <c r="G290" s="31"/>
      <c r="H290" s="56"/>
      <c r="I290" s="9"/>
      <c r="J290" s="120">
        <v>1</v>
      </c>
      <c r="K290" s="121">
        <v>1</v>
      </c>
      <c r="L290" s="122">
        <v>1</v>
      </c>
      <c r="M290" s="9"/>
      <c r="N290" s="73" t="str">
        <f t="shared" si="138"/>
        <v/>
      </c>
      <c r="O290" s="36" t="str">
        <f t="shared" si="139"/>
        <v/>
      </c>
      <c r="P290" s="36" t="str">
        <f t="shared" si="140"/>
        <v/>
      </c>
      <c r="Q290" s="72" t="str">
        <f t="shared" si="141"/>
        <v/>
      </c>
      <c r="R290" s="10"/>
    </row>
    <row r="291" spans="1:18" x14ac:dyDescent="0.2">
      <c r="A291" s="6"/>
      <c r="B291" s="152"/>
      <c r="C291" s="87" t="s">
        <v>42</v>
      </c>
      <c r="D291" s="57"/>
      <c r="E291" s="31"/>
      <c r="F291" s="31"/>
      <c r="G291" s="31"/>
      <c r="H291" s="56"/>
      <c r="I291" s="9"/>
      <c r="J291" s="120">
        <v>1</v>
      </c>
      <c r="K291" s="121">
        <v>1</v>
      </c>
      <c r="L291" s="122">
        <v>1</v>
      </c>
      <c r="M291" s="9"/>
      <c r="N291" s="73" t="str">
        <f t="shared" si="138"/>
        <v/>
      </c>
      <c r="O291" s="36" t="str">
        <f t="shared" si="139"/>
        <v/>
      </c>
      <c r="P291" s="36" t="str">
        <f t="shared" si="140"/>
        <v/>
      </c>
      <c r="Q291" s="72" t="str">
        <f t="shared" si="141"/>
        <v/>
      </c>
      <c r="R291" s="10"/>
    </row>
    <row r="292" spans="1:18" x14ac:dyDescent="0.2">
      <c r="A292" s="6"/>
      <c r="B292" s="152"/>
      <c r="C292" s="70" t="s">
        <v>67</v>
      </c>
      <c r="D292" s="55"/>
      <c r="E292" s="11"/>
      <c r="F292" s="11"/>
      <c r="G292" s="11"/>
      <c r="H292" s="58"/>
      <c r="I292" s="9"/>
      <c r="J292" s="124"/>
      <c r="K292" s="126"/>
      <c r="L292" s="125"/>
      <c r="M292" s="9"/>
      <c r="N292" s="55"/>
      <c r="O292" s="11"/>
      <c r="P292" s="11"/>
      <c r="Q292" s="58"/>
      <c r="R292" s="10"/>
    </row>
    <row r="293" spans="1:18" x14ac:dyDescent="0.2">
      <c r="A293" s="6"/>
      <c r="B293" s="152"/>
      <c r="C293" s="87" t="s">
        <v>47</v>
      </c>
      <c r="D293" s="57"/>
      <c r="E293" s="31"/>
      <c r="F293" s="31"/>
      <c r="G293" s="31"/>
      <c r="H293" s="56"/>
      <c r="I293" s="9"/>
      <c r="J293" s="120">
        <v>1</v>
      </c>
      <c r="K293" s="121">
        <v>1</v>
      </c>
      <c r="L293" s="122">
        <v>1</v>
      </c>
      <c r="M293" s="9"/>
      <c r="N293" s="73" t="str">
        <f t="shared" ref="N293:N295" si="142">IF(AND(ISNUMBER(D293),ISNUMBER(E293),ISNUMBER(J293)),SUM(D293:E293)*J293,"")</f>
        <v/>
      </c>
      <c r="O293" s="36" t="str">
        <f>IF(AND(ISNUMBER(F293),ISNUMBER(G293),ISNUMBER(K293)),SUM(F293:G293)*K293,"")</f>
        <v/>
      </c>
      <c r="P293" s="36" t="str">
        <f t="shared" ref="P293:P295" si="143">IF(AND(ISNUMBER(H293),ISNUMBER(L293)),H293*L293,"")</f>
        <v/>
      </c>
      <c r="Q293" s="72" t="str">
        <f t="shared" ref="Q293:Q295" si="144">IF(AND(ISNUMBER(N293),ISNUMBER(P293)),SUM(N293:P293),"")</f>
        <v/>
      </c>
      <c r="R293" s="10"/>
    </row>
    <row r="294" spans="1:18" x14ac:dyDescent="0.2">
      <c r="A294" s="6"/>
      <c r="B294" s="152"/>
      <c r="C294" s="87" t="s">
        <v>48</v>
      </c>
      <c r="D294" s="57"/>
      <c r="E294" s="31"/>
      <c r="F294" s="31"/>
      <c r="G294" s="31"/>
      <c r="H294" s="56"/>
      <c r="I294" s="9"/>
      <c r="J294" s="120">
        <v>1</v>
      </c>
      <c r="K294" s="121">
        <v>1</v>
      </c>
      <c r="L294" s="122">
        <v>1</v>
      </c>
      <c r="M294" s="9"/>
      <c r="N294" s="73" t="str">
        <f t="shared" si="142"/>
        <v/>
      </c>
      <c r="O294" s="36" t="str">
        <f t="shared" ref="O294:O295" si="145">IF(AND(ISNUMBER(F294),ISNUMBER(G294),ISNUMBER(K294)),SUM(F294:G294)*K294,"")</f>
        <v/>
      </c>
      <c r="P294" s="36" t="str">
        <f t="shared" si="143"/>
        <v/>
      </c>
      <c r="Q294" s="72" t="str">
        <f t="shared" si="144"/>
        <v/>
      </c>
      <c r="R294" s="10"/>
    </row>
    <row r="295" spans="1:18" x14ac:dyDescent="0.2">
      <c r="A295" s="6"/>
      <c r="B295" s="152"/>
      <c r="C295" s="87" t="s">
        <v>42</v>
      </c>
      <c r="D295" s="57"/>
      <c r="E295" s="31"/>
      <c r="F295" s="31"/>
      <c r="G295" s="31"/>
      <c r="H295" s="56"/>
      <c r="I295" s="9"/>
      <c r="J295" s="120">
        <v>1</v>
      </c>
      <c r="K295" s="121">
        <v>1</v>
      </c>
      <c r="L295" s="122">
        <v>1</v>
      </c>
      <c r="M295" s="9"/>
      <c r="N295" s="73" t="str">
        <f t="shared" si="142"/>
        <v/>
      </c>
      <c r="O295" s="36" t="str">
        <f t="shared" si="145"/>
        <v/>
      </c>
      <c r="P295" s="36" t="str">
        <f t="shared" si="143"/>
        <v/>
      </c>
      <c r="Q295" s="72" t="str">
        <f t="shared" si="144"/>
        <v/>
      </c>
      <c r="R295" s="10"/>
    </row>
    <row r="296" spans="1:18" x14ac:dyDescent="0.2">
      <c r="A296" s="6"/>
      <c r="B296" s="152"/>
      <c r="C296" s="68" t="s">
        <v>128</v>
      </c>
      <c r="D296" s="55"/>
      <c r="E296" s="11"/>
      <c r="F296" s="11"/>
      <c r="G296" s="11"/>
      <c r="H296" s="58"/>
      <c r="I296" s="9"/>
      <c r="J296" s="124"/>
      <c r="K296" s="138"/>
      <c r="L296" s="125"/>
      <c r="M296" s="9"/>
      <c r="N296" s="55"/>
      <c r="O296" s="11"/>
      <c r="P296" s="11"/>
      <c r="Q296" s="58"/>
      <c r="R296" s="10"/>
    </row>
    <row r="297" spans="1:18" x14ac:dyDescent="0.2">
      <c r="A297" s="6"/>
      <c r="B297" s="152"/>
      <c r="C297" s="69" t="s">
        <v>82</v>
      </c>
      <c r="D297" s="55"/>
      <c r="E297" s="11"/>
      <c r="F297" s="11"/>
      <c r="G297" s="11"/>
      <c r="H297" s="58"/>
      <c r="I297" s="9"/>
      <c r="J297" s="124"/>
      <c r="K297" s="154"/>
      <c r="L297" s="125"/>
      <c r="M297" s="9"/>
      <c r="N297" s="55"/>
      <c r="O297" s="12"/>
      <c r="P297" s="12"/>
      <c r="Q297" s="58"/>
      <c r="R297" s="10"/>
    </row>
    <row r="298" spans="1:18" x14ac:dyDescent="0.2">
      <c r="A298" s="6"/>
      <c r="B298" s="152"/>
      <c r="C298" s="70" t="s">
        <v>27</v>
      </c>
      <c r="D298" s="57"/>
      <c r="E298" s="31"/>
      <c r="F298" s="31"/>
      <c r="G298" s="31"/>
      <c r="H298" s="56"/>
      <c r="I298" s="9"/>
      <c r="J298" s="120">
        <v>0.5</v>
      </c>
      <c r="K298" s="121">
        <v>0.5</v>
      </c>
      <c r="L298" s="122">
        <v>1</v>
      </c>
      <c r="M298" s="9"/>
      <c r="N298" s="73" t="str">
        <f t="shared" ref="N298" si="146">IF(AND(ISNUMBER(D298),ISNUMBER(E298),ISNUMBER(J298)),SUM(D298:E298)*J298,"")</f>
        <v/>
      </c>
      <c r="O298" s="36" t="str">
        <f>IF(AND(ISNUMBER(F298),ISNUMBER(G298),ISNUMBER(K298)),SUM(F298:G298)*K298,"")</f>
        <v/>
      </c>
      <c r="P298" s="36" t="str">
        <f>IF(AND(ISNUMBER(H298),ISNUMBER(L298)),H298*L298,"")</f>
        <v/>
      </c>
      <c r="Q298" s="72" t="str">
        <f>IF(AND(ISNUMBER(N298),ISNUMBER(P298)),SUM(N298:P298),"")</f>
        <v/>
      </c>
      <c r="R298" s="10"/>
    </row>
    <row r="299" spans="1:18" x14ac:dyDescent="0.2">
      <c r="A299" s="6"/>
      <c r="B299" s="152"/>
      <c r="C299" s="70" t="s">
        <v>68</v>
      </c>
      <c r="D299" s="55"/>
      <c r="E299" s="11"/>
      <c r="F299" s="11"/>
      <c r="G299" s="11"/>
      <c r="H299" s="58"/>
      <c r="I299" s="9"/>
      <c r="J299" s="124"/>
      <c r="K299" s="126"/>
      <c r="L299" s="125"/>
      <c r="M299" s="9"/>
      <c r="N299" s="55"/>
      <c r="O299" s="11"/>
      <c r="P299" s="11"/>
      <c r="Q299" s="58"/>
      <c r="R299" s="10"/>
    </row>
    <row r="300" spans="1:18" x14ac:dyDescent="0.2">
      <c r="A300" s="6"/>
      <c r="B300" s="152"/>
      <c r="C300" s="87" t="s">
        <v>47</v>
      </c>
      <c r="D300" s="57"/>
      <c r="E300" s="31"/>
      <c r="F300" s="31"/>
      <c r="G300" s="31"/>
      <c r="H300" s="56"/>
      <c r="I300" s="9"/>
      <c r="J300" s="120">
        <v>0.5</v>
      </c>
      <c r="K300" s="121">
        <v>0.5</v>
      </c>
      <c r="L300" s="122">
        <v>1</v>
      </c>
      <c r="M300" s="9"/>
      <c r="N300" s="73" t="str">
        <f t="shared" ref="N300:N302" si="147">IF(AND(ISNUMBER(D300),ISNUMBER(E300),ISNUMBER(J300)),SUM(D300:E300)*J300,"")</f>
        <v/>
      </c>
      <c r="O300" s="36" t="str">
        <f t="shared" ref="O300:O302" si="148">IF(AND(ISNUMBER(F300),ISNUMBER(G300),ISNUMBER(K300)),SUM(F300:G300)*K300,"")</f>
        <v/>
      </c>
      <c r="P300" s="36" t="str">
        <f t="shared" ref="P300:P302" si="149">IF(AND(ISNUMBER(H300),ISNUMBER(L300)),H300*L300,"")</f>
        <v/>
      </c>
      <c r="Q300" s="72" t="str">
        <f t="shared" ref="Q300:Q302" si="150">IF(AND(ISNUMBER(N300),ISNUMBER(P300)),SUM(N300:P300),"")</f>
        <v/>
      </c>
      <c r="R300" s="10"/>
    </row>
    <row r="301" spans="1:18" x14ac:dyDescent="0.2">
      <c r="A301" s="6"/>
      <c r="B301" s="152"/>
      <c r="C301" s="87" t="s">
        <v>48</v>
      </c>
      <c r="D301" s="57"/>
      <c r="E301" s="31"/>
      <c r="F301" s="31"/>
      <c r="G301" s="31"/>
      <c r="H301" s="56"/>
      <c r="I301" s="9"/>
      <c r="J301" s="120">
        <v>0.5</v>
      </c>
      <c r="K301" s="121">
        <v>0.5</v>
      </c>
      <c r="L301" s="122">
        <v>1</v>
      </c>
      <c r="M301" s="9"/>
      <c r="N301" s="73" t="str">
        <f t="shared" si="147"/>
        <v/>
      </c>
      <c r="O301" s="36" t="str">
        <f t="shared" si="148"/>
        <v/>
      </c>
      <c r="P301" s="36" t="str">
        <f t="shared" si="149"/>
        <v/>
      </c>
      <c r="Q301" s="72" t="str">
        <f t="shared" si="150"/>
        <v/>
      </c>
      <c r="R301" s="10"/>
    </row>
    <row r="302" spans="1:18" x14ac:dyDescent="0.2">
      <c r="A302" s="6"/>
      <c r="B302" s="152"/>
      <c r="C302" s="87" t="s">
        <v>42</v>
      </c>
      <c r="D302" s="57"/>
      <c r="E302" s="31"/>
      <c r="F302" s="31"/>
      <c r="G302" s="31"/>
      <c r="H302" s="56"/>
      <c r="I302" s="9"/>
      <c r="J302" s="120">
        <v>1</v>
      </c>
      <c r="K302" s="121">
        <v>1</v>
      </c>
      <c r="L302" s="122">
        <v>1</v>
      </c>
      <c r="M302" s="9"/>
      <c r="N302" s="73" t="str">
        <f t="shared" si="147"/>
        <v/>
      </c>
      <c r="O302" s="36" t="str">
        <f t="shared" si="148"/>
        <v/>
      </c>
      <c r="P302" s="36" t="str">
        <f t="shared" si="149"/>
        <v/>
      </c>
      <c r="Q302" s="72" t="str">
        <f t="shared" si="150"/>
        <v/>
      </c>
      <c r="R302" s="10"/>
    </row>
    <row r="303" spans="1:18" x14ac:dyDescent="0.2">
      <c r="A303" s="6"/>
      <c r="B303" s="152"/>
      <c r="C303" s="70" t="s">
        <v>67</v>
      </c>
      <c r="D303" s="55"/>
      <c r="E303" s="11"/>
      <c r="F303" s="11"/>
      <c r="G303" s="11"/>
      <c r="H303" s="58"/>
      <c r="I303" s="9"/>
      <c r="J303" s="124"/>
      <c r="K303" s="126"/>
      <c r="L303" s="125"/>
      <c r="M303" s="9"/>
      <c r="N303" s="55"/>
      <c r="O303" s="11"/>
      <c r="P303" s="11"/>
      <c r="Q303" s="58"/>
      <c r="R303" s="10"/>
    </row>
    <row r="304" spans="1:18" x14ac:dyDescent="0.2">
      <c r="A304" s="6"/>
      <c r="B304" s="152"/>
      <c r="C304" s="87" t="s">
        <v>47</v>
      </c>
      <c r="D304" s="57"/>
      <c r="E304" s="31"/>
      <c r="F304" s="31"/>
      <c r="G304" s="31"/>
      <c r="H304" s="56"/>
      <c r="I304" s="9"/>
      <c r="J304" s="120">
        <v>0.5</v>
      </c>
      <c r="K304" s="121">
        <v>0.5</v>
      </c>
      <c r="L304" s="122">
        <v>1</v>
      </c>
      <c r="M304" s="9"/>
      <c r="N304" s="73" t="str">
        <f t="shared" ref="N304:N306" si="151">IF(AND(ISNUMBER(D304),ISNUMBER(E304),ISNUMBER(J304)),SUM(D304:E304)*J304,"")</f>
        <v/>
      </c>
      <c r="O304" s="36" t="str">
        <f>IF(AND(ISNUMBER(F304),ISNUMBER(G304),ISNUMBER(K304)),SUM(F304:G304)*K304,"")</f>
        <v/>
      </c>
      <c r="P304" s="36" t="str">
        <f t="shared" ref="P304:P306" si="152">IF(AND(ISNUMBER(H304),ISNUMBER(L304)),H304*L304,"")</f>
        <v/>
      </c>
      <c r="Q304" s="72" t="str">
        <f t="shared" ref="Q304:Q306" si="153">IF(AND(ISNUMBER(N304),ISNUMBER(P304)),SUM(N304:P304),"")</f>
        <v/>
      </c>
      <c r="R304" s="10"/>
    </row>
    <row r="305" spans="1:18" x14ac:dyDescent="0.2">
      <c r="A305" s="6"/>
      <c r="B305" s="152"/>
      <c r="C305" s="87" t="s">
        <v>48</v>
      </c>
      <c r="D305" s="57"/>
      <c r="E305" s="31"/>
      <c r="F305" s="31"/>
      <c r="G305" s="31"/>
      <c r="H305" s="56"/>
      <c r="I305" s="9"/>
      <c r="J305" s="120">
        <v>0.5</v>
      </c>
      <c r="K305" s="121">
        <v>0.5</v>
      </c>
      <c r="L305" s="122">
        <v>1</v>
      </c>
      <c r="M305" s="9"/>
      <c r="N305" s="73" t="str">
        <f t="shared" si="151"/>
        <v/>
      </c>
      <c r="O305" s="36" t="str">
        <f t="shared" ref="O305:O306" si="154">IF(AND(ISNUMBER(F305),ISNUMBER(G305),ISNUMBER(K305)),SUM(F305:G305)*K305,"")</f>
        <v/>
      </c>
      <c r="P305" s="36" t="str">
        <f t="shared" si="152"/>
        <v/>
      </c>
      <c r="Q305" s="72" t="str">
        <f t="shared" si="153"/>
        <v/>
      </c>
      <c r="R305" s="10"/>
    </row>
    <row r="306" spans="1:18" x14ac:dyDescent="0.2">
      <c r="A306" s="6"/>
      <c r="B306" s="152"/>
      <c r="C306" s="87" t="s">
        <v>42</v>
      </c>
      <c r="D306" s="57"/>
      <c r="E306" s="31"/>
      <c r="F306" s="31"/>
      <c r="G306" s="31"/>
      <c r="H306" s="56"/>
      <c r="I306" s="9"/>
      <c r="J306" s="120">
        <v>1</v>
      </c>
      <c r="K306" s="121">
        <v>1</v>
      </c>
      <c r="L306" s="122">
        <v>1</v>
      </c>
      <c r="M306" s="9"/>
      <c r="N306" s="73" t="str">
        <f t="shared" si="151"/>
        <v/>
      </c>
      <c r="O306" s="36" t="str">
        <f t="shared" si="154"/>
        <v/>
      </c>
      <c r="P306" s="36" t="str">
        <f t="shared" si="152"/>
        <v/>
      </c>
      <c r="Q306" s="72" t="str">
        <f t="shared" si="153"/>
        <v/>
      </c>
      <c r="R306" s="10"/>
    </row>
    <row r="307" spans="1:18" x14ac:dyDescent="0.2">
      <c r="A307" s="6"/>
      <c r="B307" s="152"/>
      <c r="C307" s="69" t="s">
        <v>83</v>
      </c>
      <c r="D307" s="55"/>
      <c r="E307" s="11"/>
      <c r="F307" s="11"/>
      <c r="G307" s="11"/>
      <c r="H307" s="58"/>
      <c r="I307" s="9"/>
      <c r="J307" s="124"/>
      <c r="K307" s="126"/>
      <c r="L307" s="125"/>
      <c r="M307" s="9"/>
      <c r="N307" s="55"/>
      <c r="O307" s="11"/>
      <c r="P307" s="11"/>
      <c r="Q307" s="58"/>
      <c r="R307" s="10"/>
    </row>
    <row r="308" spans="1:18" x14ac:dyDescent="0.2">
      <c r="A308" s="6"/>
      <c r="B308" s="152"/>
      <c r="C308" s="70" t="s">
        <v>27</v>
      </c>
      <c r="D308" s="57"/>
      <c r="E308" s="31"/>
      <c r="F308" s="31"/>
      <c r="G308" s="31"/>
      <c r="H308" s="56"/>
      <c r="I308" s="9"/>
      <c r="J308" s="120">
        <v>1</v>
      </c>
      <c r="K308" s="121">
        <v>1</v>
      </c>
      <c r="L308" s="122">
        <v>1</v>
      </c>
      <c r="M308" s="9"/>
      <c r="N308" s="73" t="str">
        <f t="shared" ref="N308" si="155">IF(AND(ISNUMBER(D308),ISNUMBER(E308),ISNUMBER(J308)),SUM(D308:E308)*J308,"")</f>
        <v/>
      </c>
      <c r="O308" s="36" t="str">
        <f>IF(AND(ISNUMBER(F308),ISNUMBER(G308),ISNUMBER(K308)),SUM(F308:G308)*K308,"")</f>
        <v/>
      </c>
      <c r="P308" s="36" t="str">
        <f>IF(AND(ISNUMBER(H308),ISNUMBER(L308)),H308*L308,"")</f>
        <v/>
      </c>
      <c r="Q308" s="72" t="str">
        <f>IF(AND(ISNUMBER(N308),ISNUMBER(P308)),SUM(N308:P308),"")</f>
        <v/>
      </c>
      <c r="R308" s="10"/>
    </row>
    <row r="309" spans="1:18" x14ac:dyDescent="0.2">
      <c r="A309" s="6"/>
      <c r="B309" s="152"/>
      <c r="C309" s="70" t="s">
        <v>68</v>
      </c>
      <c r="D309" s="55"/>
      <c r="E309" s="11"/>
      <c r="F309" s="11"/>
      <c r="G309" s="11"/>
      <c r="H309" s="58"/>
      <c r="I309" s="9"/>
      <c r="J309" s="124"/>
      <c r="K309" s="126"/>
      <c r="L309" s="125"/>
      <c r="M309" s="9"/>
      <c r="N309" s="55"/>
      <c r="O309" s="11"/>
      <c r="P309" s="11"/>
      <c r="Q309" s="58"/>
      <c r="R309" s="10"/>
    </row>
    <row r="310" spans="1:18" x14ac:dyDescent="0.2">
      <c r="A310" s="6"/>
      <c r="B310" s="152"/>
      <c r="C310" s="87" t="s">
        <v>47</v>
      </c>
      <c r="D310" s="57"/>
      <c r="E310" s="31"/>
      <c r="F310" s="31"/>
      <c r="G310" s="31"/>
      <c r="H310" s="56"/>
      <c r="I310" s="9"/>
      <c r="J310" s="120">
        <v>1</v>
      </c>
      <c r="K310" s="121">
        <v>1</v>
      </c>
      <c r="L310" s="122">
        <v>1</v>
      </c>
      <c r="M310" s="9"/>
      <c r="N310" s="73" t="str">
        <f t="shared" ref="N310:N312" si="156">IF(AND(ISNUMBER(D310),ISNUMBER(E310),ISNUMBER(J310)),SUM(D310:E310)*J310,"")</f>
        <v/>
      </c>
      <c r="O310" s="36" t="str">
        <f t="shared" ref="O310:O312" si="157">IF(AND(ISNUMBER(F310),ISNUMBER(G310),ISNUMBER(K310)),SUM(F310:G310)*K310,"")</f>
        <v/>
      </c>
      <c r="P310" s="36" t="str">
        <f t="shared" ref="P310:P312" si="158">IF(AND(ISNUMBER(H310),ISNUMBER(L310)),H310*L310,"")</f>
        <v/>
      </c>
      <c r="Q310" s="72" t="str">
        <f t="shared" ref="Q310:Q312" si="159">IF(AND(ISNUMBER(N310),ISNUMBER(P310)),SUM(N310:P310),"")</f>
        <v/>
      </c>
      <c r="R310" s="10"/>
    </row>
    <row r="311" spans="1:18" x14ac:dyDescent="0.2">
      <c r="A311" s="6"/>
      <c r="B311" s="152"/>
      <c r="C311" s="87" t="s">
        <v>48</v>
      </c>
      <c r="D311" s="57"/>
      <c r="E311" s="31"/>
      <c r="F311" s="31"/>
      <c r="G311" s="31"/>
      <c r="H311" s="56"/>
      <c r="I311" s="9"/>
      <c r="J311" s="120">
        <v>1</v>
      </c>
      <c r="K311" s="121">
        <v>1</v>
      </c>
      <c r="L311" s="122">
        <v>1</v>
      </c>
      <c r="M311" s="9"/>
      <c r="N311" s="73" t="str">
        <f t="shared" si="156"/>
        <v/>
      </c>
      <c r="O311" s="36" t="str">
        <f t="shared" si="157"/>
        <v/>
      </c>
      <c r="P311" s="36" t="str">
        <f t="shared" si="158"/>
        <v/>
      </c>
      <c r="Q311" s="72" t="str">
        <f t="shared" si="159"/>
        <v/>
      </c>
      <c r="R311" s="10"/>
    </row>
    <row r="312" spans="1:18" x14ac:dyDescent="0.2">
      <c r="A312" s="6"/>
      <c r="B312" s="152"/>
      <c r="C312" s="87" t="s">
        <v>42</v>
      </c>
      <c r="D312" s="57"/>
      <c r="E312" s="31"/>
      <c r="F312" s="31"/>
      <c r="G312" s="31"/>
      <c r="H312" s="56"/>
      <c r="I312" s="9"/>
      <c r="J312" s="120">
        <v>1</v>
      </c>
      <c r="K312" s="121">
        <v>1</v>
      </c>
      <c r="L312" s="122">
        <v>1</v>
      </c>
      <c r="M312" s="9"/>
      <c r="N312" s="73" t="str">
        <f t="shared" si="156"/>
        <v/>
      </c>
      <c r="O312" s="36" t="str">
        <f t="shared" si="157"/>
        <v/>
      </c>
      <c r="P312" s="36" t="str">
        <f t="shared" si="158"/>
        <v/>
      </c>
      <c r="Q312" s="72" t="str">
        <f t="shared" si="159"/>
        <v/>
      </c>
      <c r="R312" s="10"/>
    </row>
    <row r="313" spans="1:18" x14ac:dyDescent="0.2">
      <c r="A313" s="6"/>
      <c r="B313" s="152"/>
      <c r="C313" s="70" t="s">
        <v>67</v>
      </c>
      <c r="D313" s="55"/>
      <c r="E313" s="11"/>
      <c r="F313" s="11"/>
      <c r="G313" s="11"/>
      <c r="H313" s="58"/>
      <c r="I313" s="9"/>
      <c r="J313" s="124"/>
      <c r="K313" s="126"/>
      <c r="L313" s="125"/>
      <c r="M313" s="9"/>
      <c r="N313" s="55"/>
      <c r="O313" s="11"/>
      <c r="P313" s="11"/>
      <c r="Q313" s="58"/>
      <c r="R313" s="10"/>
    </row>
    <row r="314" spans="1:18" x14ac:dyDescent="0.2">
      <c r="A314" s="6"/>
      <c r="B314" s="152"/>
      <c r="C314" s="87" t="s">
        <v>47</v>
      </c>
      <c r="D314" s="57"/>
      <c r="E314" s="31"/>
      <c r="F314" s="31"/>
      <c r="G314" s="31"/>
      <c r="H314" s="56"/>
      <c r="I314" s="9"/>
      <c r="J314" s="120">
        <v>1</v>
      </c>
      <c r="K314" s="121">
        <v>1</v>
      </c>
      <c r="L314" s="122">
        <v>1</v>
      </c>
      <c r="M314" s="9"/>
      <c r="N314" s="73" t="str">
        <f t="shared" ref="N314:N316" si="160">IF(AND(ISNUMBER(D314),ISNUMBER(E314),ISNUMBER(J314)),SUM(D314:E314)*J314,"")</f>
        <v/>
      </c>
      <c r="O314" s="36" t="str">
        <f>IF(AND(ISNUMBER(F314),ISNUMBER(G314),ISNUMBER(K314)),SUM(F314:G314)*K314,"")</f>
        <v/>
      </c>
      <c r="P314" s="36" t="str">
        <f t="shared" ref="P314:P316" si="161">IF(AND(ISNUMBER(H314),ISNUMBER(L314)),H314*L314,"")</f>
        <v/>
      </c>
      <c r="Q314" s="72" t="str">
        <f t="shared" ref="Q314:Q316" si="162">IF(AND(ISNUMBER(N314),ISNUMBER(P314)),SUM(N314:P314),"")</f>
        <v/>
      </c>
      <c r="R314" s="10"/>
    </row>
    <row r="315" spans="1:18" x14ac:dyDescent="0.2">
      <c r="A315" s="6"/>
      <c r="B315" s="152"/>
      <c r="C315" s="87" t="s">
        <v>48</v>
      </c>
      <c r="D315" s="57"/>
      <c r="E315" s="31"/>
      <c r="F315" s="31"/>
      <c r="G315" s="31"/>
      <c r="H315" s="56"/>
      <c r="I315" s="9"/>
      <c r="J315" s="120">
        <v>1</v>
      </c>
      <c r="K315" s="121">
        <v>1</v>
      </c>
      <c r="L315" s="122">
        <v>1</v>
      </c>
      <c r="M315" s="9"/>
      <c r="N315" s="73" t="str">
        <f t="shared" si="160"/>
        <v/>
      </c>
      <c r="O315" s="36" t="str">
        <f t="shared" ref="O315:O316" si="163">IF(AND(ISNUMBER(F315),ISNUMBER(G315),ISNUMBER(K315)),SUM(F315:G315)*K315,"")</f>
        <v/>
      </c>
      <c r="P315" s="36" t="str">
        <f t="shared" si="161"/>
        <v/>
      </c>
      <c r="Q315" s="72" t="str">
        <f t="shared" si="162"/>
        <v/>
      </c>
      <c r="R315" s="10"/>
    </row>
    <row r="316" spans="1:18" x14ac:dyDescent="0.2">
      <c r="A316" s="6"/>
      <c r="B316" s="152"/>
      <c r="C316" s="87" t="s">
        <v>42</v>
      </c>
      <c r="D316" s="57"/>
      <c r="E316" s="31"/>
      <c r="F316" s="31"/>
      <c r="G316" s="31"/>
      <c r="H316" s="56"/>
      <c r="I316" s="9"/>
      <c r="J316" s="120">
        <v>1</v>
      </c>
      <c r="K316" s="121">
        <v>1</v>
      </c>
      <c r="L316" s="122">
        <v>1</v>
      </c>
      <c r="M316" s="9"/>
      <c r="N316" s="73" t="str">
        <f t="shared" si="160"/>
        <v/>
      </c>
      <c r="O316" s="36" t="str">
        <f t="shared" si="163"/>
        <v/>
      </c>
      <c r="P316" s="36" t="str">
        <f t="shared" si="161"/>
        <v/>
      </c>
      <c r="Q316" s="72" t="str">
        <f t="shared" si="162"/>
        <v/>
      </c>
      <c r="R316" s="10"/>
    </row>
    <row r="317" spans="1:18" x14ac:dyDescent="0.2">
      <c r="A317" s="6"/>
      <c r="B317" s="152"/>
      <c r="C317" s="68" t="s">
        <v>154</v>
      </c>
      <c r="D317" s="55"/>
      <c r="E317" s="11"/>
      <c r="F317" s="11"/>
      <c r="G317" s="11"/>
      <c r="H317" s="58"/>
      <c r="I317" s="9"/>
      <c r="J317" s="124"/>
      <c r="K317" s="123"/>
      <c r="L317" s="125"/>
      <c r="M317" s="9"/>
      <c r="N317" s="55"/>
      <c r="O317" s="11"/>
      <c r="P317" s="11"/>
      <c r="Q317" s="58"/>
      <c r="R317" s="10"/>
    </row>
    <row r="318" spans="1:18" x14ac:dyDescent="0.2">
      <c r="A318" s="6"/>
      <c r="B318" s="164"/>
      <c r="C318" s="69" t="s">
        <v>82</v>
      </c>
      <c r="D318" s="55"/>
      <c r="E318" s="11"/>
      <c r="F318" s="11"/>
      <c r="G318" s="11"/>
      <c r="H318" s="58"/>
      <c r="I318" s="9"/>
      <c r="J318" s="55"/>
      <c r="K318" s="12"/>
      <c r="L318" s="58"/>
      <c r="M318" s="9"/>
      <c r="N318" s="55"/>
      <c r="O318" s="12"/>
      <c r="P318" s="12"/>
      <c r="Q318" s="58"/>
      <c r="R318" s="10"/>
    </row>
    <row r="319" spans="1:18" x14ac:dyDescent="0.2">
      <c r="A319" s="6"/>
      <c r="B319" s="164"/>
      <c r="C319" s="70" t="s">
        <v>27</v>
      </c>
      <c r="D319" s="57"/>
      <c r="E319" s="31"/>
      <c r="F319" s="31"/>
      <c r="G319" s="31"/>
      <c r="H319" s="56"/>
      <c r="I319" s="9"/>
      <c r="J319" s="64">
        <v>0.5</v>
      </c>
      <c r="K319" s="13">
        <v>0.5</v>
      </c>
      <c r="L319" s="63">
        <v>1</v>
      </c>
      <c r="M319" s="9"/>
      <c r="N319" s="73" t="str">
        <f>IF(AND(ISNUMBER(D319),ISNUMBER(E319),ISNUMBER(J319)),SUM(D319:E319)*J319,"")</f>
        <v/>
      </c>
      <c r="O319" s="36" t="str">
        <f>IF(AND(ISNUMBER(F319),ISNUMBER(G319),ISNUMBER(K319)),SUM(F319:G319)*K319,"")</f>
        <v/>
      </c>
      <c r="P319" s="36" t="str">
        <f>IF(AND(ISNUMBER(H319),ISNUMBER(L319)),H319*L319,"")</f>
        <v/>
      </c>
      <c r="Q319" s="72" t="str">
        <f>IF(AND(ISNUMBER(N319),ISNUMBER(P319)),SUM(N319:P319),"")</f>
        <v/>
      </c>
      <c r="R319" s="10"/>
    </row>
    <row r="320" spans="1:18" x14ac:dyDescent="0.2">
      <c r="A320" s="6"/>
      <c r="B320" s="164"/>
      <c r="C320" s="70" t="s">
        <v>68</v>
      </c>
      <c r="D320" s="55"/>
      <c r="E320" s="11"/>
      <c r="F320" s="11"/>
      <c r="G320" s="11"/>
      <c r="H320" s="58"/>
      <c r="I320" s="9"/>
      <c r="J320" s="55"/>
      <c r="K320" s="11"/>
      <c r="L320" s="58"/>
      <c r="M320" s="9"/>
      <c r="N320" s="55"/>
      <c r="O320" s="11"/>
      <c r="P320" s="11"/>
      <c r="Q320" s="58"/>
      <c r="R320" s="10"/>
    </row>
    <row r="321" spans="1:18" x14ac:dyDescent="0.2">
      <c r="A321" s="6"/>
      <c r="B321" s="164"/>
      <c r="C321" s="87" t="s">
        <v>47</v>
      </c>
      <c r="D321" s="57"/>
      <c r="E321" s="31"/>
      <c r="F321" s="31"/>
      <c r="G321" s="31"/>
      <c r="H321" s="56"/>
      <c r="I321" s="9"/>
      <c r="J321" s="64">
        <v>0.5</v>
      </c>
      <c r="K321" s="13">
        <v>0.5</v>
      </c>
      <c r="L321" s="63">
        <v>1</v>
      </c>
      <c r="M321" s="9"/>
      <c r="N321" s="73" t="str">
        <f>IF(AND(ISNUMBER(D321),ISNUMBER(E321),ISNUMBER(J321)),SUM(D321:E321)*J321,"")</f>
        <v/>
      </c>
      <c r="O321" s="36" t="str">
        <f>IF(AND(ISNUMBER(F321),ISNUMBER(G321),ISNUMBER(K321)),SUM(F321:G321)*K321,"")</f>
        <v/>
      </c>
      <c r="P321" s="36" t="str">
        <f>IF(AND(ISNUMBER(H321),ISNUMBER(L321)),H321*L321,"")</f>
        <v/>
      </c>
      <c r="Q321" s="72" t="str">
        <f t="shared" ref="Q321:Q323" si="164">IF(AND(ISNUMBER(N321),ISNUMBER(P321)),SUM(N321:P321),"")</f>
        <v/>
      </c>
      <c r="R321" s="10"/>
    </row>
    <row r="322" spans="1:18" x14ac:dyDescent="0.2">
      <c r="A322" s="6"/>
      <c r="B322" s="164"/>
      <c r="C322" s="87" t="s">
        <v>48</v>
      </c>
      <c r="D322" s="57"/>
      <c r="E322" s="31"/>
      <c r="F322" s="31"/>
      <c r="G322" s="31"/>
      <c r="H322" s="56"/>
      <c r="I322" s="9"/>
      <c r="J322" s="64">
        <v>0.5</v>
      </c>
      <c r="K322" s="13">
        <v>0.5</v>
      </c>
      <c r="L322" s="63">
        <v>1</v>
      </c>
      <c r="M322" s="9"/>
      <c r="N322" s="73" t="str">
        <f>IF(AND(ISNUMBER(D322),ISNUMBER(E322),ISNUMBER(J322)),SUM(D322:E322)*J322,"")</f>
        <v/>
      </c>
      <c r="O322" s="36" t="str">
        <f>IF(AND(ISNUMBER(F322),ISNUMBER(G322),ISNUMBER(K322)),SUM(F322:G322)*K322,"")</f>
        <v/>
      </c>
      <c r="P322" s="36" t="str">
        <f>IF(AND(ISNUMBER(H322),ISNUMBER(L322)),H322*L322,"")</f>
        <v/>
      </c>
      <c r="Q322" s="72" t="str">
        <f t="shared" si="164"/>
        <v/>
      </c>
      <c r="R322" s="10"/>
    </row>
    <row r="323" spans="1:18" x14ac:dyDescent="0.2">
      <c r="A323" s="6"/>
      <c r="B323" s="164"/>
      <c r="C323" s="87" t="s">
        <v>42</v>
      </c>
      <c r="D323" s="57"/>
      <c r="E323" s="31"/>
      <c r="F323" s="31"/>
      <c r="G323" s="31"/>
      <c r="H323" s="56"/>
      <c r="I323" s="9"/>
      <c r="J323" s="64">
        <v>1</v>
      </c>
      <c r="K323" s="13">
        <v>1</v>
      </c>
      <c r="L323" s="63">
        <v>1</v>
      </c>
      <c r="M323" s="9"/>
      <c r="N323" s="73" t="str">
        <f>IF(AND(ISNUMBER(D323),ISNUMBER(E323),ISNUMBER(J323)),SUM(D323:E323)*J323,"")</f>
        <v/>
      </c>
      <c r="O323" s="36" t="str">
        <f>IF(AND(ISNUMBER(F323),ISNUMBER(G323),ISNUMBER(K323)),SUM(F323:G323)*K323,"")</f>
        <v/>
      </c>
      <c r="P323" s="36" t="str">
        <f>IF(AND(ISNUMBER(H323),ISNUMBER(L323)),H323*L323,"")</f>
        <v/>
      </c>
      <c r="Q323" s="72" t="str">
        <f t="shared" si="164"/>
        <v/>
      </c>
      <c r="R323" s="10"/>
    </row>
    <row r="324" spans="1:18" x14ac:dyDescent="0.2">
      <c r="A324" s="6"/>
      <c r="B324" s="164"/>
      <c r="C324" s="70" t="s">
        <v>67</v>
      </c>
      <c r="D324" s="55"/>
      <c r="E324" s="11"/>
      <c r="F324" s="11"/>
      <c r="G324" s="11"/>
      <c r="H324" s="58"/>
      <c r="I324" s="9"/>
      <c r="J324" s="55"/>
      <c r="K324" s="11"/>
      <c r="L324" s="58"/>
      <c r="M324" s="9"/>
      <c r="N324" s="55"/>
      <c r="O324" s="11"/>
      <c r="P324" s="11"/>
      <c r="Q324" s="58"/>
      <c r="R324" s="10"/>
    </row>
    <row r="325" spans="1:18" x14ac:dyDescent="0.2">
      <c r="A325" s="6"/>
      <c r="B325" s="164"/>
      <c r="C325" s="87" t="s">
        <v>47</v>
      </c>
      <c r="D325" s="57"/>
      <c r="E325" s="31"/>
      <c r="F325" s="31"/>
      <c r="G325" s="31"/>
      <c r="H325" s="56"/>
      <c r="I325" s="9"/>
      <c r="J325" s="64">
        <v>0.5</v>
      </c>
      <c r="K325" s="13">
        <v>0.5</v>
      </c>
      <c r="L325" s="63">
        <v>1</v>
      </c>
      <c r="M325" s="9"/>
      <c r="N325" s="73" t="str">
        <f>IF(AND(ISNUMBER(D325),ISNUMBER(E325),ISNUMBER(J325)),SUM(D325:E325)*J325,"")</f>
        <v/>
      </c>
      <c r="O325" s="36" t="str">
        <f>IF(AND(ISNUMBER(F325),ISNUMBER(G325),ISNUMBER(K325)),SUM(F325:G325)*K325,"")</f>
        <v/>
      </c>
      <c r="P325" s="36" t="str">
        <f>IF(AND(ISNUMBER(H325),ISNUMBER(L325)),H325*L325,"")</f>
        <v/>
      </c>
      <c r="Q325" s="72" t="str">
        <f t="shared" ref="Q325:Q327" si="165">IF(AND(ISNUMBER(N325),ISNUMBER(P325)),SUM(N325:P325),"")</f>
        <v/>
      </c>
      <c r="R325" s="10"/>
    </row>
    <row r="326" spans="1:18" x14ac:dyDescent="0.2">
      <c r="A326" s="6"/>
      <c r="B326" s="164"/>
      <c r="C326" s="87" t="s">
        <v>48</v>
      </c>
      <c r="D326" s="57"/>
      <c r="E326" s="31"/>
      <c r="F326" s="31"/>
      <c r="G326" s="31"/>
      <c r="H326" s="56"/>
      <c r="I326" s="9"/>
      <c r="J326" s="64">
        <v>0.5</v>
      </c>
      <c r="K326" s="13">
        <v>0.5</v>
      </c>
      <c r="L326" s="63">
        <v>1</v>
      </c>
      <c r="M326" s="9"/>
      <c r="N326" s="73" t="str">
        <f>IF(AND(ISNUMBER(D326),ISNUMBER(E326),ISNUMBER(J326)),SUM(D326:E326)*J326,"")</f>
        <v/>
      </c>
      <c r="O326" s="36" t="str">
        <f>IF(AND(ISNUMBER(F326),ISNUMBER(G326),ISNUMBER(K326)),SUM(F326:G326)*K326,"")</f>
        <v/>
      </c>
      <c r="P326" s="36" t="str">
        <f>IF(AND(ISNUMBER(H326),ISNUMBER(L326)),H326*L326,"")</f>
        <v/>
      </c>
      <c r="Q326" s="72" t="str">
        <f t="shared" si="165"/>
        <v/>
      </c>
      <c r="R326" s="10"/>
    </row>
    <row r="327" spans="1:18" x14ac:dyDescent="0.2">
      <c r="A327" s="6"/>
      <c r="B327" s="164"/>
      <c r="C327" s="87" t="s">
        <v>42</v>
      </c>
      <c r="D327" s="57"/>
      <c r="E327" s="31"/>
      <c r="F327" s="31"/>
      <c r="G327" s="31"/>
      <c r="H327" s="56"/>
      <c r="I327" s="9"/>
      <c r="J327" s="64">
        <v>1</v>
      </c>
      <c r="K327" s="13">
        <v>1</v>
      </c>
      <c r="L327" s="63">
        <v>1</v>
      </c>
      <c r="M327" s="9"/>
      <c r="N327" s="73" t="str">
        <f>IF(AND(ISNUMBER(D327),ISNUMBER(E327),ISNUMBER(J327)),SUM(D327:E327)*J327,"")</f>
        <v/>
      </c>
      <c r="O327" s="36" t="str">
        <f>IF(AND(ISNUMBER(F327),ISNUMBER(G327),ISNUMBER(K327)),SUM(F327:G327)*K327,"")</f>
        <v/>
      </c>
      <c r="P327" s="36" t="str">
        <f>IF(AND(ISNUMBER(H327),ISNUMBER(L327)),H327*L327,"")</f>
        <v/>
      </c>
      <c r="Q327" s="72" t="str">
        <f t="shared" si="165"/>
        <v/>
      </c>
      <c r="R327" s="10"/>
    </row>
    <row r="328" spans="1:18" x14ac:dyDescent="0.2">
      <c r="A328" s="6"/>
      <c r="B328" s="164"/>
      <c r="C328" s="69" t="s">
        <v>83</v>
      </c>
      <c r="D328" s="55"/>
      <c r="E328" s="11"/>
      <c r="F328" s="11"/>
      <c r="G328" s="11"/>
      <c r="H328" s="58"/>
      <c r="I328" s="9"/>
      <c r="J328" s="55"/>
      <c r="K328" s="12"/>
      <c r="L328" s="58"/>
      <c r="M328" s="9"/>
      <c r="N328" s="55"/>
      <c r="O328" s="12"/>
      <c r="P328" s="12"/>
      <c r="Q328" s="58"/>
      <c r="R328" s="10"/>
    </row>
    <row r="329" spans="1:18" x14ac:dyDescent="0.2">
      <c r="A329" s="6"/>
      <c r="B329" s="164"/>
      <c r="C329" s="70" t="s">
        <v>27</v>
      </c>
      <c r="D329" s="57"/>
      <c r="E329" s="31"/>
      <c r="F329" s="31"/>
      <c r="G329" s="31"/>
      <c r="H329" s="56"/>
      <c r="I329" s="9"/>
      <c r="J329" s="64">
        <v>0.5</v>
      </c>
      <c r="K329" s="13">
        <v>0.5</v>
      </c>
      <c r="L329" s="63">
        <v>1</v>
      </c>
      <c r="M329" s="9"/>
      <c r="N329" s="73" t="str">
        <f>IF(AND(ISNUMBER(D329),ISNUMBER(E329),ISNUMBER(J329)),SUM(D329:E329)*J329,"")</f>
        <v/>
      </c>
      <c r="O329" s="36" t="str">
        <f>IF(AND(ISNUMBER(F329),ISNUMBER(G329),ISNUMBER(K329)),SUM(F329:G329)*K329,"")</f>
        <v/>
      </c>
      <c r="P329" s="36" t="str">
        <f>IF(AND(ISNUMBER(H329),ISNUMBER(L329)),H329*L329,"")</f>
        <v/>
      </c>
      <c r="Q329" s="72" t="str">
        <f>IF(AND(ISNUMBER(N329),ISNUMBER(P329)),SUM(N329:P329),"")</f>
        <v/>
      </c>
      <c r="R329" s="10"/>
    </row>
    <row r="330" spans="1:18" x14ac:dyDescent="0.2">
      <c r="A330" s="6"/>
      <c r="B330" s="164"/>
      <c r="C330" s="70" t="s">
        <v>68</v>
      </c>
      <c r="D330" s="55"/>
      <c r="E330" s="11"/>
      <c r="F330" s="11"/>
      <c r="G330" s="11"/>
      <c r="H330" s="58"/>
      <c r="I330" s="9"/>
      <c r="J330" s="55"/>
      <c r="K330" s="11"/>
      <c r="L330" s="58"/>
      <c r="M330" s="9"/>
      <c r="N330" s="55"/>
      <c r="O330" s="11"/>
      <c r="P330" s="11"/>
      <c r="Q330" s="58"/>
      <c r="R330" s="10"/>
    </row>
    <row r="331" spans="1:18" x14ac:dyDescent="0.2">
      <c r="A331" s="6"/>
      <c r="B331" s="164"/>
      <c r="C331" s="87" t="s">
        <v>47</v>
      </c>
      <c r="D331" s="57"/>
      <c r="E331" s="31"/>
      <c r="F331" s="31"/>
      <c r="G331" s="31"/>
      <c r="H331" s="56"/>
      <c r="I331" s="9"/>
      <c r="J331" s="64">
        <v>0.5</v>
      </c>
      <c r="K331" s="13">
        <v>0.5</v>
      </c>
      <c r="L331" s="63">
        <v>1</v>
      </c>
      <c r="M331" s="9"/>
      <c r="N331" s="73" t="str">
        <f>IF(AND(ISNUMBER(D331),ISNUMBER(E331),ISNUMBER(J331)),SUM(D331:E331)*J331,"")</f>
        <v/>
      </c>
      <c r="O331" s="36" t="str">
        <f>IF(AND(ISNUMBER(F331),ISNUMBER(G331),ISNUMBER(K331)),SUM(F331:G331)*K331,"")</f>
        <v/>
      </c>
      <c r="P331" s="36" t="str">
        <f>IF(AND(ISNUMBER(H331),ISNUMBER(L331)),H331*L331,"")</f>
        <v/>
      </c>
      <c r="Q331" s="72" t="str">
        <f t="shared" ref="Q331:Q333" si="166">IF(AND(ISNUMBER(N331),ISNUMBER(P331)),SUM(N331:P331),"")</f>
        <v/>
      </c>
      <c r="R331" s="10"/>
    </row>
    <row r="332" spans="1:18" x14ac:dyDescent="0.2">
      <c r="A332" s="6"/>
      <c r="B332" s="164"/>
      <c r="C332" s="87" t="s">
        <v>48</v>
      </c>
      <c r="D332" s="57"/>
      <c r="E332" s="31"/>
      <c r="F332" s="31"/>
      <c r="G332" s="31"/>
      <c r="H332" s="56"/>
      <c r="I332" s="9"/>
      <c r="J332" s="64">
        <v>0.5</v>
      </c>
      <c r="K332" s="13">
        <v>0.5</v>
      </c>
      <c r="L332" s="63">
        <v>1</v>
      </c>
      <c r="M332" s="9"/>
      <c r="N332" s="73" t="str">
        <f>IF(AND(ISNUMBER(D332),ISNUMBER(E332),ISNUMBER(J332)),SUM(D332:E332)*J332,"")</f>
        <v/>
      </c>
      <c r="O332" s="36" t="str">
        <f>IF(AND(ISNUMBER(F332),ISNUMBER(G332),ISNUMBER(K332)),SUM(F332:G332)*K332,"")</f>
        <v/>
      </c>
      <c r="P332" s="36" t="str">
        <f>IF(AND(ISNUMBER(H332),ISNUMBER(L332)),H332*L332,"")</f>
        <v/>
      </c>
      <c r="Q332" s="72" t="str">
        <f t="shared" si="166"/>
        <v/>
      </c>
      <c r="R332" s="10"/>
    </row>
    <row r="333" spans="1:18" x14ac:dyDescent="0.2">
      <c r="A333" s="6"/>
      <c r="B333" s="164"/>
      <c r="C333" s="87" t="s">
        <v>42</v>
      </c>
      <c r="D333" s="57"/>
      <c r="E333" s="31"/>
      <c r="F333" s="31"/>
      <c r="G333" s="31"/>
      <c r="H333" s="56"/>
      <c r="I333" s="9"/>
      <c r="J333" s="64">
        <v>1</v>
      </c>
      <c r="K333" s="13">
        <v>1</v>
      </c>
      <c r="L333" s="63">
        <v>1</v>
      </c>
      <c r="M333" s="9"/>
      <c r="N333" s="73" t="str">
        <f>IF(AND(ISNUMBER(D333),ISNUMBER(E333),ISNUMBER(J333)),SUM(D333:E333)*J333,"")</f>
        <v/>
      </c>
      <c r="O333" s="36" t="str">
        <f>IF(AND(ISNUMBER(F333),ISNUMBER(G333),ISNUMBER(K333)),SUM(F333:G333)*K333,"")</f>
        <v/>
      </c>
      <c r="P333" s="36" t="str">
        <f>IF(AND(ISNUMBER(H333),ISNUMBER(L333)),H333*L333,"")</f>
        <v/>
      </c>
      <c r="Q333" s="72" t="str">
        <f t="shared" si="166"/>
        <v/>
      </c>
      <c r="R333" s="10"/>
    </row>
    <row r="334" spans="1:18" x14ac:dyDescent="0.2">
      <c r="A334" s="6"/>
      <c r="B334" s="164"/>
      <c r="C334" s="70" t="s">
        <v>67</v>
      </c>
      <c r="D334" s="55"/>
      <c r="E334" s="11"/>
      <c r="F334" s="11"/>
      <c r="G334" s="11"/>
      <c r="H334" s="58"/>
      <c r="I334" s="9"/>
      <c r="J334" s="55"/>
      <c r="K334" s="11"/>
      <c r="L334" s="58"/>
      <c r="M334" s="9"/>
      <c r="N334" s="55"/>
      <c r="O334" s="11"/>
      <c r="P334" s="11"/>
      <c r="Q334" s="58"/>
      <c r="R334" s="10"/>
    </row>
    <row r="335" spans="1:18" x14ac:dyDescent="0.2">
      <c r="A335" s="6"/>
      <c r="B335" s="164"/>
      <c r="C335" s="87" t="s">
        <v>47</v>
      </c>
      <c r="D335" s="57"/>
      <c r="E335" s="31"/>
      <c r="F335" s="31"/>
      <c r="G335" s="31"/>
      <c r="H335" s="56"/>
      <c r="I335" s="9"/>
      <c r="J335" s="64">
        <v>0.5</v>
      </c>
      <c r="K335" s="13">
        <v>0.5</v>
      </c>
      <c r="L335" s="63">
        <v>1</v>
      </c>
      <c r="M335" s="9"/>
      <c r="N335" s="73" t="str">
        <f>IF(AND(ISNUMBER(D335),ISNUMBER(E335),ISNUMBER(J335)),SUM(D335:E335)*J335,"")</f>
        <v/>
      </c>
      <c r="O335" s="36" t="str">
        <f>IF(AND(ISNUMBER(F335),ISNUMBER(G335),ISNUMBER(K335)),SUM(F335:G335)*K335,"")</f>
        <v/>
      </c>
      <c r="P335" s="36" t="str">
        <f>IF(AND(ISNUMBER(H335),ISNUMBER(L335)),H335*L335,"")</f>
        <v/>
      </c>
      <c r="Q335" s="72" t="str">
        <f t="shared" ref="Q335:Q337" si="167">IF(AND(ISNUMBER(N335),ISNUMBER(P335)),SUM(N335:P335),"")</f>
        <v/>
      </c>
      <c r="R335" s="10"/>
    </row>
    <row r="336" spans="1:18" x14ac:dyDescent="0.2">
      <c r="A336" s="6"/>
      <c r="B336" s="164"/>
      <c r="C336" s="87" t="s">
        <v>48</v>
      </c>
      <c r="D336" s="57"/>
      <c r="E336" s="31"/>
      <c r="F336" s="31"/>
      <c r="G336" s="31"/>
      <c r="H336" s="56"/>
      <c r="I336" s="9"/>
      <c r="J336" s="64">
        <v>0.5</v>
      </c>
      <c r="K336" s="13">
        <v>0.5</v>
      </c>
      <c r="L336" s="63">
        <v>1</v>
      </c>
      <c r="M336" s="9"/>
      <c r="N336" s="73" t="str">
        <f>IF(AND(ISNUMBER(D336),ISNUMBER(E336),ISNUMBER(J336)),SUM(D336:E336)*J336,"")</f>
        <v/>
      </c>
      <c r="O336" s="36" t="str">
        <f>IF(AND(ISNUMBER(F336),ISNUMBER(G336),ISNUMBER(K336)),SUM(F336:G336)*K336,"")</f>
        <v/>
      </c>
      <c r="P336" s="36" t="str">
        <f>IF(AND(ISNUMBER(H336),ISNUMBER(L336)),H336*L336,"")</f>
        <v/>
      </c>
      <c r="Q336" s="72" t="str">
        <f t="shared" si="167"/>
        <v/>
      </c>
      <c r="R336" s="10"/>
    </row>
    <row r="337" spans="1:18" x14ac:dyDescent="0.2">
      <c r="A337" s="6"/>
      <c r="B337" s="164"/>
      <c r="C337" s="87" t="s">
        <v>42</v>
      </c>
      <c r="D337" s="57"/>
      <c r="E337" s="31"/>
      <c r="F337" s="31"/>
      <c r="G337" s="31"/>
      <c r="H337" s="56"/>
      <c r="I337" s="9"/>
      <c r="J337" s="64">
        <v>1</v>
      </c>
      <c r="K337" s="13">
        <v>1</v>
      </c>
      <c r="L337" s="63">
        <v>1</v>
      </c>
      <c r="M337" s="9"/>
      <c r="N337" s="73" t="str">
        <f>IF(AND(ISNUMBER(D337),ISNUMBER(E337),ISNUMBER(J337)),SUM(D337:E337)*J337,"")</f>
        <v/>
      </c>
      <c r="O337" s="36" t="str">
        <f>IF(AND(ISNUMBER(F337),ISNUMBER(G337),ISNUMBER(K337)),SUM(F337:G337)*K337,"")</f>
        <v/>
      </c>
      <c r="P337" s="36" t="str">
        <f>IF(AND(ISNUMBER(H337),ISNUMBER(L337)),H337*L337,"")</f>
        <v/>
      </c>
      <c r="Q337" s="72" t="str">
        <f t="shared" si="167"/>
        <v/>
      </c>
      <c r="R337" s="10"/>
    </row>
    <row r="338" spans="1:18" x14ac:dyDescent="0.2">
      <c r="A338" s="6"/>
      <c r="B338" s="152"/>
      <c r="C338" s="68" t="s">
        <v>114</v>
      </c>
      <c r="D338" s="55"/>
      <c r="E338" s="11"/>
      <c r="F338" s="11"/>
      <c r="G338" s="11"/>
      <c r="H338" s="58"/>
      <c r="I338" s="9"/>
      <c r="J338" s="124"/>
      <c r="K338" s="123"/>
      <c r="L338" s="125"/>
      <c r="M338" s="9"/>
      <c r="N338" s="55"/>
      <c r="O338" s="11"/>
      <c r="P338" s="11"/>
      <c r="Q338" s="58"/>
      <c r="R338" s="10"/>
    </row>
    <row r="339" spans="1:18" x14ac:dyDescent="0.2">
      <c r="A339" s="6"/>
      <c r="B339" s="164"/>
      <c r="C339" s="69" t="s">
        <v>82</v>
      </c>
      <c r="D339" s="55"/>
      <c r="E339" s="11"/>
      <c r="F339" s="11"/>
      <c r="G339" s="11"/>
      <c r="H339" s="58"/>
      <c r="I339" s="9"/>
      <c r="J339" s="55"/>
      <c r="K339" s="12"/>
      <c r="L339" s="58"/>
      <c r="M339" s="9"/>
      <c r="N339" s="55"/>
      <c r="O339" s="12"/>
      <c r="P339" s="12"/>
      <c r="Q339" s="58"/>
      <c r="R339" s="10"/>
    </row>
    <row r="340" spans="1:18" x14ac:dyDescent="0.2">
      <c r="A340" s="6"/>
      <c r="B340" s="164"/>
      <c r="C340" s="70" t="s">
        <v>27</v>
      </c>
      <c r="D340" s="57"/>
      <c r="E340" s="31"/>
      <c r="F340" s="31"/>
      <c r="G340" s="31"/>
      <c r="H340" s="56"/>
      <c r="I340" s="9"/>
      <c r="J340" s="64">
        <v>0.5</v>
      </c>
      <c r="K340" s="13">
        <v>0.5</v>
      </c>
      <c r="L340" s="63">
        <v>1</v>
      </c>
      <c r="M340" s="9"/>
      <c r="N340" s="73" t="str">
        <f>IF(AND(ISNUMBER(D340),ISNUMBER(E340),ISNUMBER(J340)),SUM(D340:E340)*J340,"")</f>
        <v/>
      </c>
      <c r="O340" s="36" t="str">
        <f>IF(AND(ISNUMBER(F340),ISNUMBER(G340),ISNUMBER(K340)),SUM(F340:G340)*K340,"")</f>
        <v/>
      </c>
      <c r="P340" s="36" t="str">
        <f>IF(AND(ISNUMBER(H340),ISNUMBER(L340)),H340*L340,"")</f>
        <v/>
      </c>
      <c r="Q340" s="72" t="str">
        <f>IF(AND(ISNUMBER(N340),ISNUMBER(P340)),SUM(N340:P340),"")</f>
        <v/>
      </c>
      <c r="R340" s="10"/>
    </row>
    <row r="341" spans="1:18" x14ac:dyDescent="0.2">
      <c r="A341" s="6"/>
      <c r="B341" s="164"/>
      <c r="C341" s="70" t="s">
        <v>68</v>
      </c>
      <c r="D341" s="55"/>
      <c r="E341" s="11"/>
      <c r="F341" s="11"/>
      <c r="G341" s="11"/>
      <c r="H341" s="58"/>
      <c r="I341" s="9"/>
      <c r="J341" s="55"/>
      <c r="K341" s="11"/>
      <c r="L341" s="58"/>
      <c r="M341" s="9"/>
      <c r="N341" s="55"/>
      <c r="O341" s="11"/>
      <c r="P341" s="11"/>
      <c r="Q341" s="58"/>
      <c r="R341" s="10"/>
    </row>
    <row r="342" spans="1:18" x14ac:dyDescent="0.2">
      <c r="A342" s="6"/>
      <c r="B342" s="164"/>
      <c r="C342" s="87" t="s">
        <v>47</v>
      </c>
      <c r="D342" s="57"/>
      <c r="E342" s="31"/>
      <c r="F342" s="31"/>
      <c r="G342" s="31"/>
      <c r="H342" s="56"/>
      <c r="I342" s="9"/>
      <c r="J342" s="64">
        <v>0.5</v>
      </c>
      <c r="K342" s="13">
        <v>0.5</v>
      </c>
      <c r="L342" s="63">
        <v>1</v>
      </c>
      <c r="M342" s="9"/>
      <c r="N342" s="73" t="str">
        <f>IF(AND(ISNUMBER(D342),ISNUMBER(E342),ISNUMBER(J342)),SUM(D342:E342)*J342,"")</f>
        <v/>
      </c>
      <c r="O342" s="36" t="str">
        <f>IF(AND(ISNUMBER(F342),ISNUMBER(G342),ISNUMBER(K342)),SUM(F342:G342)*K342,"")</f>
        <v/>
      </c>
      <c r="P342" s="36" t="str">
        <f>IF(AND(ISNUMBER(H342),ISNUMBER(L342)),H342*L342,"")</f>
        <v/>
      </c>
      <c r="Q342" s="72" t="str">
        <f t="shared" ref="Q342:Q344" si="168">IF(AND(ISNUMBER(N342),ISNUMBER(P342)),SUM(N342:P342),"")</f>
        <v/>
      </c>
      <c r="R342" s="10"/>
    </row>
    <row r="343" spans="1:18" x14ac:dyDescent="0.2">
      <c r="A343" s="6"/>
      <c r="B343" s="164"/>
      <c r="C343" s="87" t="s">
        <v>48</v>
      </c>
      <c r="D343" s="57"/>
      <c r="E343" s="31"/>
      <c r="F343" s="31"/>
      <c r="G343" s="31"/>
      <c r="H343" s="56"/>
      <c r="I343" s="9"/>
      <c r="J343" s="64">
        <v>0.5</v>
      </c>
      <c r="K343" s="13">
        <v>0.5</v>
      </c>
      <c r="L343" s="63">
        <v>1</v>
      </c>
      <c r="M343" s="9"/>
      <c r="N343" s="73" t="str">
        <f>IF(AND(ISNUMBER(D343),ISNUMBER(E343),ISNUMBER(J343)),SUM(D343:E343)*J343,"")</f>
        <v/>
      </c>
      <c r="O343" s="36" t="str">
        <f>IF(AND(ISNUMBER(F343),ISNUMBER(G343),ISNUMBER(K343)),SUM(F343:G343)*K343,"")</f>
        <v/>
      </c>
      <c r="P343" s="36" t="str">
        <f>IF(AND(ISNUMBER(H343),ISNUMBER(L343)),H343*L343,"")</f>
        <v/>
      </c>
      <c r="Q343" s="72" t="str">
        <f t="shared" si="168"/>
        <v/>
      </c>
      <c r="R343" s="10"/>
    </row>
    <row r="344" spans="1:18" x14ac:dyDescent="0.2">
      <c r="A344" s="6"/>
      <c r="B344" s="164"/>
      <c r="C344" s="87" t="s">
        <v>42</v>
      </c>
      <c r="D344" s="57"/>
      <c r="E344" s="31"/>
      <c r="F344" s="31"/>
      <c r="G344" s="31"/>
      <c r="H344" s="56"/>
      <c r="I344" s="9"/>
      <c r="J344" s="64">
        <v>1</v>
      </c>
      <c r="K344" s="13">
        <v>1</v>
      </c>
      <c r="L344" s="63">
        <v>1</v>
      </c>
      <c r="M344" s="9"/>
      <c r="N344" s="73" t="str">
        <f>IF(AND(ISNUMBER(D344),ISNUMBER(E344),ISNUMBER(J344)),SUM(D344:E344)*J344,"")</f>
        <v/>
      </c>
      <c r="O344" s="36" t="str">
        <f>IF(AND(ISNUMBER(F344),ISNUMBER(G344),ISNUMBER(K344)),SUM(F344:G344)*K344,"")</f>
        <v/>
      </c>
      <c r="P344" s="36" t="str">
        <f>IF(AND(ISNUMBER(H344),ISNUMBER(L344)),H344*L344,"")</f>
        <v/>
      </c>
      <c r="Q344" s="72" t="str">
        <f t="shared" si="168"/>
        <v/>
      </c>
      <c r="R344" s="10"/>
    </row>
    <row r="345" spans="1:18" x14ac:dyDescent="0.2">
      <c r="A345" s="6"/>
      <c r="B345" s="164"/>
      <c r="C345" s="70" t="s">
        <v>67</v>
      </c>
      <c r="D345" s="55"/>
      <c r="E345" s="11"/>
      <c r="F345" s="11"/>
      <c r="G345" s="11"/>
      <c r="H345" s="58"/>
      <c r="I345" s="9"/>
      <c r="J345" s="55"/>
      <c r="K345" s="11"/>
      <c r="L345" s="58"/>
      <c r="M345" s="9"/>
      <c r="N345" s="55"/>
      <c r="O345" s="11"/>
      <c r="P345" s="11"/>
      <c r="Q345" s="58"/>
      <c r="R345" s="10"/>
    </row>
    <row r="346" spans="1:18" x14ac:dyDescent="0.2">
      <c r="A346" s="6"/>
      <c r="B346" s="164"/>
      <c r="C346" s="87" t="s">
        <v>47</v>
      </c>
      <c r="D346" s="57"/>
      <c r="E346" s="31"/>
      <c r="F346" s="31"/>
      <c r="G346" s="31"/>
      <c r="H346" s="56"/>
      <c r="I346" s="9"/>
      <c r="J346" s="64">
        <v>0.5</v>
      </c>
      <c r="K346" s="13">
        <v>0.5</v>
      </c>
      <c r="L346" s="63">
        <v>1</v>
      </c>
      <c r="M346" s="9"/>
      <c r="N346" s="73" t="str">
        <f>IF(AND(ISNUMBER(D346),ISNUMBER(E346),ISNUMBER(J346)),SUM(D346:E346)*J346,"")</f>
        <v/>
      </c>
      <c r="O346" s="36" t="str">
        <f>IF(AND(ISNUMBER(F346),ISNUMBER(G346),ISNUMBER(K346)),SUM(F346:G346)*K346,"")</f>
        <v/>
      </c>
      <c r="P346" s="36" t="str">
        <f>IF(AND(ISNUMBER(H346),ISNUMBER(L346)),H346*L346,"")</f>
        <v/>
      </c>
      <c r="Q346" s="72" t="str">
        <f t="shared" ref="Q346:Q348" si="169">IF(AND(ISNUMBER(N346),ISNUMBER(P346)),SUM(N346:P346),"")</f>
        <v/>
      </c>
      <c r="R346" s="10"/>
    </row>
    <row r="347" spans="1:18" x14ac:dyDescent="0.2">
      <c r="A347" s="6"/>
      <c r="B347" s="164"/>
      <c r="C347" s="87" t="s">
        <v>48</v>
      </c>
      <c r="D347" s="57"/>
      <c r="E347" s="31"/>
      <c r="F347" s="31"/>
      <c r="G347" s="31"/>
      <c r="H347" s="56"/>
      <c r="I347" s="9"/>
      <c r="J347" s="64">
        <v>0.5</v>
      </c>
      <c r="K347" s="13">
        <v>0.5</v>
      </c>
      <c r="L347" s="63">
        <v>1</v>
      </c>
      <c r="M347" s="9"/>
      <c r="N347" s="73" t="str">
        <f>IF(AND(ISNUMBER(D347),ISNUMBER(E347),ISNUMBER(J347)),SUM(D347:E347)*J347,"")</f>
        <v/>
      </c>
      <c r="O347" s="36" t="str">
        <f>IF(AND(ISNUMBER(F347),ISNUMBER(G347),ISNUMBER(K347)),SUM(F347:G347)*K347,"")</f>
        <v/>
      </c>
      <c r="P347" s="36" t="str">
        <f>IF(AND(ISNUMBER(H347),ISNUMBER(L347)),H347*L347,"")</f>
        <v/>
      </c>
      <c r="Q347" s="72" t="str">
        <f t="shared" si="169"/>
        <v/>
      </c>
      <c r="R347" s="10"/>
    </row>
    <row r="348" spans="1:18" x14ac:dyDescent="0.2">
      <c r="A348" s="6"/>
      <c r="B348" s="164"/>
      <c r="C348" s="87" t="s">
        <v>42</v>
      </c>
      <c r="D348" s="57"/>
      <c r="E348" s="31"/>
      <c r="F348" s="31"/>
      <c r="G348" s="31"/>
      <c r="H348" s="56"/>
      <c r="I348" s="9"/>
      <c r="J348" s="64">
        <v>1</v>
      </c>
      <c r="K348" s="13">
        <v>1</v>
      </c>
      <c r="L348" s="63">
        <v>1</v>
      </c>
      <c r="M348" s="9"/>
      <c r="N348" s="73" t="str">
        <f>IF(AND(ISNUMBER(D348),ISNUMBER(E348),ISNUMBER(J348)),SUM(D348:E348)*J348,"")</f>
        <v/>
      </c>
      <c r="O348" s="36" t="str">
        <f>IF(AND(ISNUMBER(F348),ISNUMBER(G348),ISNUMBER(K348)),SUM(F348:G348)*K348,"")</f>
        <v/>
      </c>
      <c r="P348" s="36" t="str">
        <f>IF(AND(ISNUMBER(H348),ISNUMBER(L348)),H348*L348,"")</f>
        <v/>
      </c>
      <c r="Q348" s="72" t="str">
        <f t="shared" si="169"/>
        <v/>
      </c>
      <c r="R348" s="10"/>
    </row>
    <row r="349" spans="1:18" x14ac:dyDescent="0.2">
      <c r="A349" s="6"/>
      <c r="B349" s="164"/>
      <c r="C349" s="69" t="s">
        <v>83</v>
      </c>
      <c r="D349" s="55"/>
      <c r="E349" s="11"/>
      <c r="F349" s="11"/>
      <c r="G349" s="11"/>
      <c r="H349" s="58"/>
      <c r="I349" s="9"/>
      <c r="J349" s="55"/>
      <c r="K349" s="12"/>
      <c r="L349" s="58"/>
      <c r="M349" s="9"/>
      <c r="N349" s="55"/>
      <c r="O349" s="12"/>
      <c r="P349" s="12"/>
      <c r="Q349" s="58"/>
      <c r="R349" s="10"/>
    </row>
    <row r="350" spans="1:18" x14ac:dyDescent="0.2">
      <c r="A350" s="6"/>
      <c r="B350" s="164"/>
      <c r="C350" s="70" t="s">
        <v>27</v>
      </c>
      <c r="D350" s="57"/>
      <c r="E350" s="31"/>
      <c r="F350" s="31"/>
      <c r="G350" s="31"/>
      <c r="H350" s="56"/>
      <c r="I350" s="9"/>
      <c r="J350" s="64">
        <v>0.5</v>
      </c>
      <c r="K350" s="13">
        <v>0.5</v>
      </c>
      <c r="L350" s="63">
        <v>1</v>
      </c>
      <c r="M350" s="9"/>
      <c r="N350" s="73" t="str">
        <f>IF(AND(ISNUMBER(D350),ISNUMBER(E350),ISNUMBER(J350)),SUM(D350:E350)*J350,"")</f>
        <v/>
      </c>
      <c r="O350" s="36" t="str">
        <f>IF(AND(ISNUMBER(F350),ISNUMBER(G350),ISNUMBER(K350)),SUM(F350:G350)*K350,"")</f>
        <v/>
      </c>
      <c r="P350" s="36" t="str">
        <f>IF(AND(ISNUMBER(H350),ISNUMBER(L350)),H350*L350,"")</f>
        <v/>
      </c>
      <c r="Q350" s="72" t="str">
        <f>IF(AND(ISNUMBER(N350),ISNUMBER(P350)),SUM(N350:P350),"")</f>
        <v/>
      </c>
      <c r="R350" s="10"/>
    </row>
    <row r="351" spans="1:18" x14ac:dyDescent="0.2">
      <c r="A351" s="6"/>
      <c r="B351" s="164"/>
      <c r="C351" s="70" t="s">
        <v>68</v>
      </c>
      <c r="D351" s="55"/>
      <c r="E351" s="11"/>
      <c r="F351" s="11"/>
      <c r="G351" s="11"/>
      <c r="H351" s="58"/>
      <c r="I351" s="9"/>
      <c r="J351" s="55"/>
      <c r="K351" s="11"/>
      <c r="L351" s="58"/>
      <c r="M351" s="9"/>
      <c r="N351" s="55"/>
      <c r="O351" s="11"/>
      <c r="P351" s="11"/>
      <c r="Q351" s="58"/>
      <c r="R351" s="10"/>
    </row>
    <row r="352" spans="1:18" x14ac:dyDescent="0.2">
      <c r="A352" s="6"/>
      <c r="B352" s="164"/>
      <c r="C352" s="87" t="s">
        <v>47</v>
      </c>
      <c r="D352" s="57"/>
      <c r="E352" s="31"/>
      <c r="F352" s="31"/>
      <c r="G352" s="31"/>
      <c r="H352" s="56"/>
      <c r="I352" s="9"/>
      <c r="J352" s="64">
        <v>0.5</v>
      </c>
      <c r="K352" s="13">
        <v>0.5</v>
      </c>
      <c r="L352" s="63">
        <v>1</v>
      </c>
      <c r="M352" s="9"/>
      <c r="N352" s="73" t="str">
        <f>IF(AND(ISNUMBER(D352),ISNUMBER(E352),ISNUMBER(J352)),SUM(D352:E352)*J352,"")</f>
        <v/>
      </c>
      <c r="O352" s="36" t="str">
        <f>IF(AND(ISNUMBER(F352),ISNUMBER(G352),ISNUMBER(K352)),SUM(F352:G352)*K352,"")</f>
        <v/>
      </c>
      <c r="P352" s="36" t="str">
        <f>IF(AND(ISNUMBER(H352),ISNUMBER(L352)),H352*L352,"")</f>
        <v/>
      </c>
      <c r="Q352" s="72" t="str">
        <f t="shared" ref="Q352:Q354" si="170">IF(AND(ISNUMBER(N352),ISNUMBER(P352)),SUM(N352:P352),"")</f>
        <v/>
      </c>
      <c r="R352" s="10"/>
    </row>
    <row r="353" spans="1:18" x14ac:dyDescent="0.2">
      <c r="A353" s="6"/>
      <c r="B353" s="164"/>
      <c r="C353" s="87" t="s">
        <v>48</v>
      </c>
      <c r="D353" s="57"/>
      <c r="E353" s="31"/>
      <c r="F353" s="31"/>
      <c r="G353" s="31"/>
      <c r="H353" s="56"/>
      <c r="I353" s="9"/>
      <c r="J353" s="64">
        <v>0.5</v>
      </c>
      <c r="K353" s="13">
        <v>0.5</v>
      </c>
      <c r="L353" s="63">
        <v>1</v>
      </c>
      <c r="M353" s="9"/>
      <c r="N353" s="73" t="str">
        <f>IF(AND(ISNUMBER(D353),ISNUMBER(E353),ISNUMBER(J353)),SUM(D353:E353)*J353,"")</f>
        <v/>
      </c>
      <c r="O353" s="36" t="str">
        <f>IF(AND(ISNUMBER(F353),ISNUMBER(G353),ISNUMBER(K353)),SUM(F353:G353)*K353,"")</f>
        <v/>
      </c>
      <c r="P353" s="36" t="str">
        <f>IF(AND(ISNUMBER(H353),ISNUMBER(L353)),H353*L353,"")</f>
        <v/>
      </c>
      <c r="Q353" s="72" t="str">
        <f t="shared" si="170"/>
        <v/>
      </c>
      <c r="R353" s="10"/>
    </row>
    <row r="354" spans="1:18" x14ac:dyDescent="0.2">
      <c r="A354" s="6"/>
      <c r="B354" s="164"/>
      <c r="C354" s="87" t="s">
        <v>42</v>
      </c>
      <c r="D354" s="57"/>
      <c r="E354" s="31"/>
      <c r="F354" s="31"/>
      <c r="G354" s="31"/>
      <c r="H354" s="56"/>
      <c r="I354" s="9"/>
      <c r="J354" s="64">
        <v>1</v>
      </c>
      <c r="K354" s="13">
        <v>1</v>
      </c>
      <c r="L354" s="63">
        <v>1</v>
      </c>
      <c r="M354" s="9"/>
      <c r="N354" s="73" t="str">
        <f>IF(AND(ISNUMBER(D354),ISNUMBER(E354),ISNUMBER(J354)),SUM(D354:E354)*J354,"")</f>
        <v/>
      </c>
      <c r="O354" s="36" t="str">
        <f>IF(AND(ISNUMBER(F354),ISNUMBER(G354),ISNUMBER(K354)),SUM(F354:G354)*K354,"")</f>
        <v/>
      </c>
      <c r="P354" s="36" t="str">
        <f>IF(AND(ISNUMBER(H354),ISNUMBER(L354)),H354*L354,"")</f>
        <v/>
      </c>
      <c r="Q354" s="72" t="str">
        <f t="shared" si="170"/>
        <v/>
      </c>
      <c r="R354" s="10"/>
    </row>
    <row r="355" spans="1:18" x14ac:dyDescent="0.2">
      <c r="A355" s="6"/>
      <c r="B355" s="164"/>
      <c r="C355" s="70" t="s">
        <v>67</v>
      </c>
      <c r="D355" s="55"/>
      <c r="E355" s="11"/>
      <c r="F355" s="11"/>
      <c r="G355" s="11"/>
      <c r="H355" s="58"/>
      <c r="I355" s="9"/>
      <c r="J355" s="55"/>
      <c r="K355" s="11"/>
      <c r="L355" s="58"/>
      <c r="M355" s="9"/>
      <c r="N355" s="55"/>
      <c r="O355" s="11"/>
      <c r="P355" s="11"/>
      <c r="Q355" s="58"/>
      <c r="R355" s="10"/>
    </row>
    <row r="356" spans="1:18" x14ac:dyDescent="0.2">
      <c r="A356" s="6"/>
      <c r="B356" s="164"/>
      <c r="C356" s="87" t="s">
        <v>47</v>
      </c>
      <c r="D356" s="57"/>
      <c r="E356" s="31"/>
      <c r="F356" s="31"/>
      <c r="G356" s="31"/>
      <c r="H356" s="56"/>
      <c r="I356" s="9"/>
      <c r="J356" s="64">
        <v>0.5</v>
      </c>
      <c r="K356" s="13">
        <v>0.5</v>
      </c>
      <c r="L356" s="63">
        <v>1</v>
      </c>
      <c r="M356" s="9"/>
      <c r="N356" s="73" t="str">
        <f>IF(AND(ISNUMBER(D356),ISNUMBER(E356),ISNUMBER(J356)),SUM(D356:E356)*J356,"")</f>
        <v/>
      </c>
      <c r="O356" s="36" t="str">
        <f>IF(AND(ISNUMBER(F356),ISNUMBER(G356),ISNUMBER(K356)),SUM(F356:G356)*K356,"")</f>
        <v/>
      </c>
      <c r="P356" s="36" t="str">
        <f>IF(AND(ISNUMBER(H356),ISNUMBER(L356)),H356*L356,"")</f>
        <v/>
      </c>
      <c r="Q356" s="72" t="str">
        <f t="shared" ref="Q356:Q358" si="171">IF(AND(ISNUMBER(N356),ISNUMBER(P356)),SUM(N356:P356),"")</f>
        <v/>
      </c>
      <c r="R356" s="10"/>
    </row>
    <row r="357" spans="1:18" x14ac:dyDescent="0.2">
      <c r="A357" s="6"/>
      <c r="B357" s="164"/>
      <c r="C357" s="87" t="s">
        <v>48</v>
      </c>
      <c r="D357" s="57"/>
      <c r="E357" s="31"/>
      <c r="F357" s="31"/>
      <c r="G357" s="31"/>
      <c r="H357" s="56"/>
      <c r="I357" s="9"/>
      <c r="J357" s="64">
        <v>0.5</v>
      </c>
      <c r="K357" s="13">
        <v>0.5</v>
      </c>
      <c r="L357" s="63">
        <v>1</v>
      </c>
      <c r="M357" s="9"/>
      <c r="N357" s="73" t="str">
        <f>IF(AND(ISNUMBER(D357),ISNUMBER(E357),ISNUMBER(J357)),SUM(D357:E357)*J357,"")</f>
        <v/>
      </c>
      <c r="O357" s="36" t="str">
        <f>IF(AND(ISNUMBER(F357),ISNUMBER(G357),ISNUMBER(K357)),SUM(F357:G357)*K357,"")</f>
        <v/>
      </c>
      <c r="P357" s="36" t="str">
        <f>IF(AND(ISNUMBER(H357),ISNUMBER(L357)),H357*L357,"")</f>
        <v/>
      </c>
      <c r="Q357" s="72" t="str">
        <f t="shared" si="171"/>
        <v/>
      </c>
      <c r="R357" s="10"/>
    </row>
    <row r="358" spans="1:18" x14ac:dyDescent="0.2">
      <c r="A358" s="6"/>
      <c r="B358" s="164"/>
      <c r="C358" s="87" t="s">
        <v>42</v>
      </c>
      <c r="D358" s="57"/>
      <c r="E358" s="31"/>
      <c r="F358" s="31"/>
      <c r="G358" s="31"/>
      <c r="H358" s="56"/>
      <c r="I358" s="9"/>
      <c r="J358" s="64">
        <v>1</v>
      </c>
      <c r="K358" s="13">
        <v>1</v>
      </c>
      <c r="L358" s="63">
        <v>1</v>
      </c>
      <c r="M358" s="9"/>
      <c r="N358" s="73" t="str">
        <f>IF(AND(ISNUMBER(D358),ISNUMBER(E358),ISNUMBER(J358)),SUM(D358:E358)*J358,"")</f>
        <v/>
      </c>
      <c r="O358" s="36" t="str">
        <f>IF(AND(ISNUMBER(F358),ISNUMBER(G358),ISNUMBER(K358)),SUM(F358:G358)*K358,"")</f>
        <v/>
      </c>
      <c r="P358" s="36" t="str">
        <f>IF(AND(ISNUMBER(H358),ISNUMBER(L358)),H358*L358,"")</f>
        <v/>
      </c>
      <c r="Q358" s="72" t="str">
        <f t="shared" si="171"/>
        <v/>
      </c>
      <c r="R358" s="10"/>
    </row>
    <row r="359" spans="1:18" x14ac:dyDescent="0.2">
      <c r="A359" s="6"/>
      <c r="B359" s="166"/>
      <c r="C359" s="68" t="s">
        <v>115</v>
      </c>
      <c r="D359" s="55"/>
      <c r="E359" s="11"/>
      <c r="F359" s="11"/>
      <c r="G359" s="11"/>
      <c r="H359" s="58"/>
      <c r="I359" s="9"/>
      <c r="J359" s="124"/>
      <c r="K359" s="123"/>
      <c r="L359" s="125"/>
      <c r="M359" s="9"/>
      <c r="N359" s="55"/>
      <c r="O359" s="11"/>
      <c r="P359" s="11"/>
      <c r="Q359" s="58"/>
      <c r="R359" s="10"/>
    </row>
    <row r="360" spans="1:18" x14ac:dyDescent="0.2">
      <c r="A360" s="6"/>
      <c r="B360" s="164"/>
      <c r="C360" s="69" t="s">
        <v>82</v>
      </c>
      <c r="D360" s="55"/>
      <c r="E360" s="11"/>
      <c r="F360" s="11"/>
      <c r="G360" s="11"/>
      <c r="H360" s="58"/>
      <c r="I360" s="9"/>
      <c r="J360" s="55"/>
      <c r="K360" s="12"/>
      <c r="L360" s="58"/>
      <c r="M360" s="9"/>
      <c r="N360" s="55"/>
      <c r="O360" s="12"/>
      <c r="P360" s="11"/>
      <c r="Q360" s="58"/>
      <c r="R360" s="10"/>
    </row>
    <row r="361" spans="1:18" x14ac:dyDescent="0.2">
      <c r="A361" s="6"/>
      <c r="B361" s="164"/>
      <c r="C361" s="70" t="s">
        <v>27</v>
      </c>
      <c r="D361" s="57"/>
      <c r="E361" s="31"/>
      <c r="F361" s="31"/>
      <c r="G361" s="31"/>
      <c r="H361" s="58"/>
      <c r="I361" s="9"/>
      <c r="J361" s="64">
        <v>0.5</v>
      </c>
      <c r="K361" s="13">
        <v>0.5</v>
      </c>
      <c r="L361" s="58"/>
      <c r="M361" s="9"/>
      <c r="N361" s="73" t="str">
        <f>IF(AND(ISNUMBER(D361),ISNUMBER(E361),ISNUMBER(J361)),SUM(D361:E361)*J361,"")</f>
        <v/>
      </c>
      <c r="O361" s="36" t="str">
        <f>IF(AND(ISNUMBER(F361),ISNUMBER(G361),ISNUMBER(K361)),SUM(F361:G361)*K361,"")</f>
        <v/>
      </c>
      <c r="P361" s="11"/>
      <c r="Q361" s="72" t="str">
        <f>IF(AND(ISNUMBER(N361),ISNUMBER(O361)),SUM(N361:O361),"")</f>
        <v/>
      </c>
      <c r="R361" s="10"/>
    </row>
    <row r="362" spans="1:18" x14ac:dyDescent="0.2">
      <c r="A362" s="6"/>
      <c r="B362" s="164"/>
      <c r="C362" s="70" t="s">
        <v>68</v>
      </c>
      <c r="D362" s="55"/>
      <c r="E362" s="11"/>
      <c r="F362" s="11"/>
      <c r="G362" s="11"/>
      <c r="H362" s="58"/>
      <c r="I362" s="9"/>
      <c r="J362" s="55"/>
      <c r="K362" s="11"/>
      <c r="L362" s="58"/>
      <c r="M362" s="9"/>
      <c r="N362" s="55"/>
      <c r="O362" s="11"/>
      <c r="P362" s="11"/>
      <c r="Q362" s="58"/>
      <c r="R362" s="10"/>
    </row>
    <row r="363" spans="1:18" x14ac:dyDescent="0.2">
      <c r="A363" s="6"/>
      <c r="B363" s="164"/>
      <c r="C363" s="87" t="s">
        <v>47</v>
      </c>
      <c r="D363" s="57"/>
      <c r="E363" s="31"/>
      <c r="F363" s="31"/>
      <c r="G363" s="31"/>
      <c r="H363" s="58"/>
      <c r="I363" s="9"/>
      <c r="J363" s="64">
        <v>0.5</v>
      </c>
      <c r="K363" s="13">
        <v>0.5</v>
      </c>
      <c r="L363" s="58"/>
      <c r="M363" s="9"/>
      <c r="N363" s="73" t="str">
        <f>IF(AND(ISNUMBER(D363),ISNUMBER(E363),ISNUMBER(J363)),SUM(D363:E363)*J363,"")</f>
        <v/>
      </c>
      <c r="O363" s="36" t="str">
        <f>IF(AND(ISNUMBER(F363),ISNUMBER(G363),ISNUMBER(K363)),SUM(F363:G363)*K363,"")</f>
        <v/>
      </c>
      <c r="P363" s="11"/>
      <c r="Q363" s="72" t="str">
        <f>IF(AND(ISNUMBER(N363),ISNUMBER(O363)),SUM(N363:O363),"")</f>
        <v/>
      </c>
      <c r="R363" s="10"/>
    </row>
    <row r="364" spans="1:18" x14ac:dyDescent="0.2">
      <c r="A364" s="6"/>
      <c r="B364" s="164"/>
      <c r="C364" s="87" t="s">
        <v>48</v>
      </c>
      <c r="D364" s="57"/>
      <c r="E364" s="31"/>
      <c r="F364" s="31"/>
      <c r="G364" s="31"/>
      <c r="H364" s="58"/>
      <c r="I364" s="9"/>
      <c r="J364" s="64">
        <v>0.5</v>
      </c>
      <c r="K364" s="13">
        <v>0.5</v>
      </c>
      <c r="L364" s="58"/>
      <c r="M364" s="9"/>
      <c r="N364" s="73" t="str">
        <f>IF(AND(ISNUMBER(D364),ISNUMBER(E364),ISNUMBER(J364)),SUM(D364:E364)*J364,"")</f>
        <v/>
      </c>
      <c r="O364" s="36" t="str">
        <f>IF(AND(ISNUMBER(F364),ISNUMBER(G364),ISNUMBER(K364)),SUM(F364:G364)*K364,"")</f>
        <v/>
      </c>
      <c r="P364" s="11"/>
      <c r="Q364" s="72" t="str">
        <f t="shared" ref="Q364:Q365" si="172">IF(AND(ISNUMBER(N364),ISNUMBER(O364)),SUM(N364:O364),"")</f>
        <v/>
      </c>
      <c r="R364" s="10"/>
    </row>
    <row r="365" spans="1:18" x14ac:dyDescent="0.2">
      <c r="A365" s="6"/>
      <c r="B365" s="164"/>
      <c r="C365" s="87" t="s">
        <v>42</v>
      </c>
      <c r="D365" s="57"/>
      <c r="E365" s="31"/>
      <c r="F365" s="31"/>
      <c r="G365" s="31"/>
      <c r="H365" s="58"/>
      <c r="I365" s="9"/>
      <c r="J365" s="64">
        <v>1</v>
      </c>
      <c r="K365" s="13">
        <v>1</v>
      </c>
      <c r="L365" s="58"/>
      <c r="M365" s="9"/>
      <c r="N365" s="73" t="str">
        <f>IF(AND(ISNUMBER(D365),ISNUMBER(E365),ISNUMBER(J365)),SUM(D365:E365)*J365,"")</f>
        <v/>
      </c>
      <c r="O365" s="36" t="str">
        <f>IF(AND(ISNUMBER(F365),ISNUMBER(G365),ISNUMBER(K365)),SUM(F365:G365)*K365,"")</f>
        <v/>
      </c>
      <c r="P365" s="11"/>
      <c r="Q365" s="72" t="str">
        <f t="shared" si="172"/>
        <v/>
      </c>
      <c r="R365" s="10"/>
    </row>
    <row r="366" spans="1:18" x14ac:dyDescent="0.2">
      <c r="A366" s="6"/>
      <c r="B366" s="164"/>
      <c r="C366" s="70" t="s">
        <v>67</v>
      </c>
      <c r="D366" s="55"/>
      <c r="E366" s="11"/>
      <c r="F366" s="11"/>
      <c r="G366" s="11"/>
      <c r="H366" s="58"/>
      <c r="I366" s="9"/>
      <c r="J366" s="55"/>
      <c r="K366" s="11"/>
      <c r="L366" s="58"/>
      <c r="M366" s="9"/>
      <c r="N366" s="55"/>
      <c r="O366" s="11"/>
      <c r="P366" s="11"/>
      <c r="Q366" s="58"/>
      <c r="R366" s="10"/>
    </row>
    <row r="367" spans="1:18" x14ac:dyDescent="0.2">
      <c r="A367" s="6"/>
      <c r="B367" s="164"/>
      <c r="C367" s="87" t="s">
        <v>47</v>
      </c>
      <c r="D367" s="57"/>
      <c r="E367" s="31"/>
      <c r="F367" s="31"/>
      <c r="G367" s="31"/>
      <c r="H367" s="58"/>
      <c r="I367" s="9"/>
      <c r="J367" s="64">
        <v>0.5</v>
      </c>
      <c r="K367" s="13">
        <v>0.5</v>
      </c>
      <c r="L367" s="58"/>
      <c r="M367" s="9"/>
      <c r="N367" s="73" t="str">
        <f>IF(AND(ISNUMBER(D367),ISNUMBER(E367),ISNUMBER(J367)),SUM(D367:E367)*J367,"")</f>
        <v/>
      </c>
      <c r="O367" s="36" t="str">
        <f>IF(AND(ISNUMBER(F367),ISNUMBER(G367),ISNUMBER(K367)),SUM(F367:G367)*K367,"")</f>
        <v/>
      </c>
      <c r="P367" s="11"/>
      <c r="Q367" s="72" t="str">
        <f t="shared" ref="Q367:Q369" si="173">IF(AND(ISNUMBER(N367),ISNUMBER(O367)),SUM(N367:O367),"")</f>
        <v/>
      </c>
      <c r="R367" s="10"/>
    </row>
    <row r="368" spans="1:18" x14ac:dyDescent="0.2">
      <c r="A368" s="6"/>
      <c r="B368" s="164"/>
      <c r="C368" s="87" t="s">
        <v>48</v>
      </c>
      <c r="D368" s="57"/>
      <c r="E368" s="31"/>
      <c r="F368" s="31"/>
      <c r="G368" s="31"/>
      <c r="H368" s="58"/>
      <c r="I368" s="9"/>
      <c r="J368" s="64">
        <v>0.5</v>
      </c>
      <c r="K368" s="13">
        <v>0.5</v>
      </c>
      <c r="L368" s="58"/>
      <c r="M368" s="9"/>
      <c r="N368" s="73" t="str">
        <f>IF(AND(ISNUMBER(D368),ISNUMBER(E368),ISNUMBER(J368)),SUM(D368:E368)*J368,"")</f>
        <v/>
      </c>
      <c r="O368" s="36" t="str">
        <f>IF(AND(ISNUMBER(F368),ISNUMBER(G368),ISNUMBER(K368)),SUM(F368:G368)*K368,"")</f>
        <v/>
      </c>
      <c r="P368" s="11"/>
      <c r="Q368" s="72" t="str">
        <f t="shared" si="173"/>
        <v/>
      </c>
      <c r="R368" s="10"/>
    </row>
    <row r="369" spans="1:18" x14ac:dyDescent="0.2">
      <c r="A369" s="6"/>
      <c r="B369" s="164"/>
      <c r="C369" s="87" t="s">
        <v>42</v>
      </c>
      <c r="D369" s="57"/>
      <c r="E369" s="31"/>
      <c r="F369" s="31"/>
      <c r="G369" s="31"/>
      <c r="H369" s="58"/>
      <c r="I369" s="9"/>
      <c r="J369" s="64">
        <v>1</v>
      </c>
      <c r="K369" s="13">
        <v>1</v>
      </c>
      <c r="L369" s="58"/>
      <c r="M369" s="9"/>
      <c r="N369" s="73" t="str">
        <f>IF(AND(ISNUMBER(D369),ISNUMBER(E369),ISNUMBER(J369)),SUM(D369:E369)*J369,"")</f>
        <v/>
      </c>
      <c r="O369" s="36" t="str">
        <f>IF(AND(ISNUMBER(F369),ISNUMBER(G369),ISNUMBER(K369)),SUM(F369:G369)*K369,"")</f>
        <v/>
      </c>
      <c r="P369" s="11"/>
      <c r="Q369" s="72" t="str">
        <f t="shared" si="173"/>
        <v/>
      </c>
      <c r="R369" s="10"/>
    </row>
    <row r="370" spans="1:18" x14ac:dyDescent="0.2">
      <c r="A370" s="6"/>
      <c r="B370" s="164"/>
      <c r="C370" s="69" t="s">
        <v>83</v>
      </c>
      <c r="D370" s="55"/>
      <c r="E370" s="11"/>
      <c r="F370" s="11"/>
      <c r="G370" s="11"/>
      <c r="H370" s="58"/>
      <c r="I370" s="9"/>
      <c r="J370" s="55"/>
      <c r="K370" s="12"/>
      <c r="L370" s="58"/>
      <c r="M370" s="9"/>
      <c r="N370" s="55"/>
      <c r="O370" s="12"/>
      <c r="P370" s="11"/>
      <c r="Q370" s="58"/>
      <c r="R370" s="10"/>
    </row>
    <row r="371" spans="1:18" x14ac:dyDescent="0.2">
      <c r="A371" s="6"/>
      <c r="B371" s="164"/>
      <c r="C371" s="70" t="s">
        <v>27</v>
      </c>
      <c r="D371" s="57"/>
      <c r="E371" s="31"/>
      <c r="F371" s="31"/>
      <c r="G371" s="31"/>
      <c r="H371" s="58"/>
      <c r="I371" s="9"/>
      <c r="J371" s="64">
        <v>0.5</v>
      </c>
      <c r="K371" s="13">
        <v>0.5</v>
      </c>
      <c r="L371" s="58"/>
      <c r="M371" s="9"/>
      <c r="N371" s="73" t="str">
        <f>IF(AND(ISNUMBER(D371),ISNUMBER(E371),ISNUMBER(J371)),SUM(D371:E371)*J371,"")</f>
        <v/>
      </c>
      <c r="O371" s="36" t="str">
        <f>IF(AND(ISNUMBER(F371),ISNUMBER(G371),ISNUMBER(K371)),SUM(F371:G371)*K371,"")</f>
        <v/>
      </c>
      <c r="P371" s="11"/>
      <c r="Q371" s="72" t="str">
        <f>IF(AND(ISNUMBER(N371),ISNUMBER(O371)),SUM(N371:O371),"")</f>
        <v/>
      </c>
      <c r="R371" s="10"/>
    </row>
    <row r="372" spans="1:18" x14ac:dyDescent="0.2">
      <c r="A372" s="6"/>
      <c r="B372" s="164"/>
      <c r="C372" s="70" t="s">
        <v>68</v>
      </c>
      <c r="D372" s="55"/>
      <c r="E372" s="11"/>
      <c r="F372" s="11"/>
      <c r="G372" s="11"/>
      <c r="H372" s="58"/>
      <c r="I372" s="9"/>
      <c r="J372" s="55"/>
      <c r="K372" s="11"/>
      <c r="L372" s="58"/>
      <c r="M372" s="9"/>
      <c r="N372" s="55"/>
      <c r="O372" s="11"/>
      <c r="P372" s="11"/>
      <c r="Q372" s="58"/>
      <c r="R372" s="10"/>
    </row>
    <row r="373" spans="1:18" x14ac:dyDescent="0.2">
      <c r="A373" s="6"/>
      <c r="B373" s="164"/>
      <c r="C373" s="87" t="s">
        <v>47</v>
      </c>
      <c r="D373" s="57"/>
      <c r="E373" s="31"/>
      <c r="F373" s="31"/>
      <c r="G373" s="31"/>
      <c r="H373" s="58"/>
      <c r="I373" s="9"/>
      <c r="J373" s="64">
        <v>0.5</v>
      </c>
      <c r="K373" s="13">
        <v>0.5</v>
      </c>
      <c r="L373" s="58"/>
      <c r="M373" s="9"/>
      <c r="N373" s="73" t="str">
        <f>IF(AND(ISNUMBER(D373),ISNUMBER(E373),ISNUMBER(J373)),SUM(D373:E373)*J373,"")</f>
        <v/>
      </c>
      <c r="O373" s="36" t="str">
        <f>IF(AND(ISNUMBER(F373),ISNUMBER(G373),ISNUMBER(K373)),SUM(F373:G373)*K373,"")</f>
        <v/>
      </c>
      <c r="P373" s="11"/>
      <c r="Q373" s="72" t="str">
        <f t="shared" ref="Q373:Q375" si="174">IF(AND(ISNUMBER(N373),ISNUMBER(O373)),SUM(N373:O373),"")</f>
        <v/>
      </c>
      <c r="R373" s="10"/>
    </row>
    <row r="374" spans="1:18" x14ac:dyDescent="0.2">
      <c r="A374" s="6"/>
      <c r="B374" s="164"/>
      <c r="C374" s="87" t="s">
        <v>48</v>
      </c>
      <c r="D374" s="57"/>
      <c r="E374" s="31"/>
      <c r="F374" s="31"/>
      <c r="G374" s="31"/>
      <c r="H374" s="58"/>
      <c r="I374" s="9"/>
      <c r="J374" s="64">
        <v>0.5</v>
      </c>
      <c r="K374" s="13">
        <v>0.5</v>
      </c>
      <c r="L374" s="58"/>
      <c r="M374" s="9"/>
      <c r="N374" s="73" t="str">
        <f>IF(AND(ISNUMBER(D374),ISNUMBER(E374),ISNUMBER(J374)),SUM(D374:E374)*J374,"")</f>
        <v/>
      </c>
      <c r="O374" s="36" t="str">
        <f>IF(AND(ISNUMBER(F374),ISNUMBER(G374),ISNUMBER(K374)),SUM(F374:G374)*K374,"")</f>
        <v/>
      </c>
      <c r="P374" s="11"/>
      <c r="Q374" s="72" t="str">
        <f t="shared" si="174"/>
        <v/>
      </c>
      <c r="R374" s="10"/>
    </row>
    <row r="375" spans="1:18" x14ac:dyDescent="0.2">
      <c r="A375" s="6"/>
      <c r="B375" s="164"/>
      <c r="C375" s="87" t="s">
        <v>42</v>
      </c>
      <c r="D375" s="57"/>
      <c r="E375" s="31"/>
      <c r="F375" s="31"/>
      <c r="G375" s="31"/>
      <c r="H375" s="58"/>
      <c r="I375" s="9"/>
      <c r="J375" s="64">
        <v>1</v>
      </c>
      <c r="K375" s="13">
        <v>1</v>
      </c>
      <c r="L375" s="58"/>
      <c r="M375" s="9"/>
      <c r="N375" s="73" t="str">
        <f>IF(AND(ISNUMBER(D375),ISNUMBER(E375),ISNUMBER(J375)),SUM(D375:E375)*J375,"")</f>
        <v/>
      </c>
      <c r="O375" s="36" t="str">
        <f>IF(AND(ISNUMBER(F375),ISNUMBER(G375),ISNUMBER(K375)),SUM(F375:G375)*K375,"")</f>
        <v/>
      </c>
      <c r="P375" s="11"/>
      <c r="Q375" s="72" t="str">
        <f t="shared" si="174"/>
        <v/>
      </c>
      <c r="R375" s="10"/>
    </row>
    <row r="376" spans="1:18" x14ac:dyDescent="0.2">
      <c r="A376" s="6"/>
      <c r="B376" s="164"/>
      <c r="C376" s="70" t="s">
        <v>67</v>
      </c>
      <c r="D376" s="55"/>
      <c r="E376" s="11"/>
      <c r="F376" s="11"/>
      <c r="G376" s="11"/>
      <c r="H376" s="58"/>
      <c r="I376" s="9"/>
      <c r="J376" s="55"/>
      <c r="K376" s="11"/>
      <c r="L376" s="58"/>
      <c r="M376" s="9"/>
      <c r="N376" s="55"/>
      <c r="O376" s="11"/>
      <c r="P376" s="11"/>
      <c r="Q376" s="58"/>
      <c r="R376" s="10"/>
    </row>
    <row r="377" spans="1:18" x14ac:dyDescent="0.2">
      <c r="A377" s="6"/>
      <c r="B377" s="164"/>
      <c r="C377" s="87" t="s">
        <v>47</v>
      </c>
      <c r="D377" s="57"/>
      <c r="E377" s="31"/>
      <c r="F377" s="31"/>
      <c r="G377" s="31"/>
      <c r="H377" s="58"/>
      <c r="I377" s="9"/>
      <c r="J377" s="64">
        <v>0.5</v>
      </c>
      <c r="K377" s="13">
        <v>0.5</v>
      </c>
      <c r="L377" s="58"/>
      <c r="M377" s="9"/>
      <c r="N377" s="73" t="str">
        <f>IF(AND(ISNUMBER(D377),ISNUMBER(E377),ISNUMBER(J377)),SUM(D377:E377)*J377,"")</f>
        <v/>
      </c>
      <c r="O377" s="36" t="str">
        <f>IF(AND(ISNUMBER(F377),ISNUMBER(G377),ISNUMBER(K377)),SUM(F377:G377)*K377,"")</f>
        <v/>
      </c>
      <c r="P377" s="11"/>
      <c r="Q377" s="72" t="str">
        <f t="shared" ref="Q377:Q379" si="175">IF(AND(ISNUMBER(N377),ISNUMBER(O377)),SUM(N377:O377),"")</f>
        <v/>
      </c>
      <c r="R377" s="10"/>
    </row>
    <row r="378" spans="1:18" x14ac:dyDescent="0.2">
      <c r="A378" s="6"/>
      <c r="B378" s="164"/>
      <c r="C378" s="87" t="s">
        <v>48</v>
      </c>
      <c r="D378" s="57"/>
      <c r="E378" s="31"/>
      <c r="F378" s="31"/>
      <c r="G378" s="31"/>
      <c r="H378" s="58"/>
      <c r="I378" s="9"/>
      <c r="J378" s="64">
        <v>0.5</v>
      </c>
      <c r="K378" s="13">
        <v>0.5</v>
      </c>
      <c r="L378" s="58"/>
      <c r="M378" s="9"/>
      <c r="N378" s="73" t="str">
        <f>IF(AND(ISNUMBER(D378),ISNUMBER(E378),ISNUMBER(J378)),SUM(D378:E378)*J378,"")</f>
        <v/>
      </c>
      <c r="O378" s="36" t="str">
        <f>IF(AND(ISNUMBER(F378),ISNUMBER(G378),ISNUMBER(K378)),SUM(F378:G378)*K378,"")</f>
        <v/>
      </c>
      <c r="P378" s="11"/>
      <c r="Q378" s="72" t="str">
        <f t="shared" si="175"/>
        <v/>
      </c>
      <c r="R378" s="10"/>
    </row>
    <row r="379" spans="1:18" x14ac:dyDescent="0.2">
      <c r="A379" s="6"/>
      <c r="B379" s="164"/>
      <c r="C379" s="87" t="s">
        <v>42</v>
      </c>
      <c r="D379" s="57"/>
      <c r="E379" s="31"/>
      <c r="F379" s="31"/>
      <c r="G379" s="31"/>
      <c r="H379" s="58"/>
      <c r="I379" s="9"/>
      <c r="J379" s="64">
        <v>1</v>
      </c>
      <c r="K379" s="13">
        <v>1</v>
      </c>
      <c r="L379" s="58"/>
      <c r="M379" s="9"/>
      <c r="N379" s="73" t="str">
        <f>IF(AND(ISNUMBER(D379),ISNUMBER(E379),ISNUMBER(J379)),SUM(D379:E379)*J379,"")</f>
        <v/>
      </c>
      <c r="O379" s="36" t="str">
        <f>IF(AND(ISNUMBER(F379),ISNUMBER(G379),ISNUMBER(K379)),SUM(F379:G379)*K379,"")</f>
        <v/>
      </c>
      <c r="P379" s="11"/>
      <c r="Q379" s="72" t="str">
        <f t="shared" si="175"/>
        <v/>
      </c>
      <c r="R379" s="10"/>
    </row>
    <row r="380" spans="1:18" x14ac:dyDescent="0.2">
      <c r="A380" s="6"/>
      <c r="B380" s="152"/>
      <c r="C380" s="68" t="s">
        <v>127</v>
      </c>
      <c r="D380" s="55"/>
      <c r="E380" s="11"/>
      <c r="F380" s="11"/>
      <c r="G380" s="11"/>
      <c r="H380" s="58"/>
      <c r="I380" s="9"/>
      <c r="J380" s="124"/>
      <c r="K380" s="123"/>
      <c r="L380" s="125"/>
      <c r="M380" s="9"/>
      <c r="N380" s="55"/>
      <c r="O380" s="11"/>
      <c r="P380" s="11"/>
      <c r="Q380" s="58"/>
      <c r="R380" s="10"/>
    </row>
    <row r="381" spans="1:18" x14ac:dyDescent="0.2">
      <c r="A381" s="6"/>
      <c r="B381" s="152"/>
      <c r="C381" s="69" t="s">
        <v>27</v>
      </c>
      <c r="D381" s="57"/>
      <c r="E381" s="31"/>
      <c r="F381" s="31"/>
      <c r="G381" s="31"/>
      <c r="H381" s="58"/>
      <c r="I381" s="9"/>
      <c r="J381" s="64">
        <v>0</v>
      </c>
      <c r="K381" s="121">
        <v>0.5</v>
      </c>
      <c r="L381" s="125"/>
      <c r="M381" s="9"/>
      <c r="N381" s="73" t="str">
        <f>IF(AND(ISNUMBER(D381),ISNUMBER(E381),ISNUMBER(J381)),SUM(D381:E381)*J381,"")</f>
        <v/>
      </c>
      <c r="O381" s="36" t="str">
        <f>IF(AND(ISNUMBER(F381),ISNUMBER(G381),ISNUMBER(K381)),SUM(F381:G381)*K381,"")</f>
        <v/>
      </c>
      <c r="P381" s="11"/>
      <c r="Q381" s="72" t="str">
        <f>IF(AND(ISNUMBER(N381),ISNUMBER(O381)),SUM(N381:O381),"")</f>
        <v/>
      </c>
      <c r="R381" s="10"/>
    </row>
    <row r="382" spans="1:18" x14ac:dyDescent="0.2">
      <c r="A382" s="6"/>
      <c r="B382" s="152"/>
      <c r="C382" s="69" t="s">
        <v>68</v>
      </c>
      <c r="D382" s="55"/>
      <c r="E382" s="11"/>
      <c r="F382" s="11"/>
      <c r="G382" s="11"/>
      <c r="H382" s="58"/>
      <c r="I382" s="9"/>
      <c r="J382" s="55"/>
      <c r="K382" s="123"/>
      <c r="L382" s="125"/>
      <c r="M382" s="9"/>
      <c r="N382" s="55"/>
      <c r="O382" s="11"/>
      <c r="P382" s="11"/>
      <c r="Q382" s="58"/>
      <c r="R382" s="10"/>
    </row>
    <row r="383" spans="1:18" x14ac:dyDescent="0.2">
      <c r="A383" s="6"/>
      <c r="B383" s="152"/>
      <c r="C383" s="70" t="s">
        <v>47</v>
      </c>
      <c r="D383" s="57"/>
      <c r="E383" s="31"/>
      <c r="F383" s="31"/>
      <c r="G383" s="31"/>
      <c r="H383" s="58"/>
      <c r="I383" s="9"/>
      <c r="J383" s="64">
        <v>0.5</v>
      </c>
      <c r="K383" s="121">
        <v>0.5</v>
      </c>
      <c r="L383" s="125"/>
      <c r="M383" s="9"/>
      <c r="N383" s="73" t="str">
        <f t="shared" ref="N383:N385" si="176">IF(AND(ISNUMBER(D383),ISNUMBER(E383),ISNUMBER(J383)),SUM(D383:E383)*J383,"")</f>
        <v/>
      </c>
      <c r="O383" s="36" t="str">
        <f t="shared" ref="O383:O385" si="177">IF(AND(ISNUMBER(F383),ISNUMBER(G383),ISNUMBER(K383)),SUM(F383:G383)*K383,"")</f>
        <v/>
      </c>
      <c r="P383" s="11"/>
      <c r="Q383" s="72" t="str">
        <f t="shared" ref="Q383:Q385" si="178">IF(AND(ISNUMBER(N383),ISNUMBER(O383)),SUM(N383:O383),"")</f>
        <v/>
      </c>
      <c r="R383" s="10"/>
    </row>
    <row r="384" spans="1:18" x14ac:dyDescent="0.2">
      <c r="A384" s="6"/>
      <c r="B384" s="152"/>
      <c r="C384" s="70" t="s">
        <v>48</v>
      </c>
      <c r="D384" s="57"/>
      <c r="E384" s="31"/>
      <c r="F384" s="31"/>
      <c r="G384" s="31"/>
      <c r="H384" s="58"/>
      <c r="I384" s="9"/>
      <c r="J384" s="64">
        <v>0.5</v>
      </c>
      <c r="K384" s="121">
        <v>0.5</v>
      </c>
      <c r="L384" s="125"/>
      <c r="M384" s="9"/>
      <c r="N384" s="73" t="str">
        <f t="shared" si="176"/>
        <v/>
      </c>
      <c r="O384" s="36" t="str">
        <f t="shared" si="177"/>
        <v/>
      </c>
      <c r="P384" s="11"/>
      <c r="Q384" s="72" t="str">
        <f t="shared" si="178"/>
        <v/>
      </c>
      <c r="R384" s="10"/>
    </row>
    <row r="385" spans="1:18" x14ac:dyDescent="0.2">
      <c r="A385" s="6"/>
      <c r="B385" s="152"/>
      <c r="C385" s="70" t="s">
        <v>42</v>
      </c>
      <c r="D385" s="57"/>
      <c r="E385" s="31"/>
      <c r="F385" s="31"/>
      <c r="G385" s="31"/>
      <c r="H385" s="58"/>
      <c r="I385" s="9"/>
      <c r="J385" s="64">
        <v>1</v>
      </c>
      <c r="K385" s="121">
        <v>1</v>
      </c>
      <c r="L385" s="125"/>
      <c r="M385" s="9"/>
      <c r="N385" s="73" t="str">
        <f t="shared" si="176"/>
        <v/>
      </c>
      <c r="O385" s="36" t="str">
        <f t="shared" si="177"/>
        <v/>
      </c>
      <c r="P385" s="11"/>
      <c r="Q385" s="72" t="str">
        <f t="shared" si="178"/>
        <v/>
      </c>
      <c r="R385" s="10"/>
    </row>
    <row r="386" spans="1:18" x14ac:dyDescent="0.2">
      <c r="A386" s="6"/>
      <c r="B386" s="152"/>
      <c r="C386" s="69" t="s">
        <v>67</v>
      </c>
      <c r="D386" s="55"/>
      <c r="E386" s="11"/>
      <c r="F386" s="11"/>
      <c r="G386" s="11"/>
      <c r="H386" s="58"/>
      <c r="I386" s="9"/>
      <c r="J386" s="55"/>
      <c r="K386" s="123"/>
      <c r="L386" s="125"/>
      <c r="M386" s="9"/>
      <c r="N386" s="55"/>
      <c r="O386" s="11"/>
      <c r="P386" s="11"/>
      <c r="Q386" s="58"/>
      <c r="R386" s="10"/>
    </row>
    <row r="387" spans="1:18" x14ac:dyDescent="0.2">
      <c r="A387" s="6"/>
      <c r="B387" s="152"/>
      <c r="C387" s="70" t="s">
        <v>47</v>
      </c>
      <c r="D387" s="57"/>
      <c r="E387" s="31"/>
      <c r="F387" s="31"/>
      <c r="G387" s="31"/>
      <c r="H387" s="58"/>
      <c r="I387" s="9"/>
      <c r="J387" s="64">
        <v>0.5</v>
      </c>
      <c r="K387" s="121">
        <v>0.5</v>
      </c>
      <c r="L387" s="125"/>
      <c r="M387" s="9"/>
      <c r="N387" s="73" t="str">
        <f t="shared" ref="N387:N389" si="179">IF(AND(ISNUMBER(D387),ISNUMBER(E387),ISNUMBER(J387)),SUM(D387:E387)*J387,"")</f>
        <v/>
      </c>
      <c r="O387" s="36" t="str">
        <f t="shared" ref="O387:O389" si="180">IF(AND(ISNUMBER(F387),ISNUMBER(G387),ISNUMBER(K387)),SUM(F387:G387)*K387,"")</f>
        <v/>
      </c>
      <c r="P387" s="11"/>
      <c r="Q387" s="72" t="str">
        <f t="shared" ref="Q387:Q389" si="181">IF(AND(ISNUMBER(N387),ISNUMBER(O387)),SUM(N387:O387),"")</f>
        <v/>
      </c>
      <c r="R387" s="10"/>
    </row>
    <row r="388" spans="1:18" x14ac:dyDescent="0.2">
      <c r="A388" s="6"/>
      <c r="B388" s="152"/>
      <c r="C388" s="70" t="s">
        <v>48</v>
      </c>
      <c r="D388" s="57"/>
      <c r="E388" s="31"/>
      <c r="F388" s="31"/>
      <c r="G388" s="31"/>
      <c r="H388" s="58"/>
      <c r="I388" s="9"/>
      <c r="J388" s="120">
        <v>0.5</v>
      </c>
      <c r="K388" s="121">
        <v>0.5</v>
      </c>
      <c r="L388" s="125"/>
      <c r="M388" s="9"/>
      <c r="N388" s="73" t="str">
        <f t="shared" si="179"/>
        <v/>
      </c>
      <c r="O388" s="36" t="str">
        <f t="shared" si="180"/>
        <v/>
      </c>
      <c r="P388" s="11"/>
      <c r="Q388" s="72" t="str">
        <f t="shared" si="181"/>
        <v/>
      </c>
      <c r="R388" s="10"/>
    </row>
    <row r="389" spans="1:18" x14ac:dyDescent="0.2">
      <c r="A389" s="6"/>
      <c r="B389" s="152"/>
      <c r="C389" s="70" t="s">
        <v>42</v>
      </c>
      <c r="D389" s="57"/>
      <c r="E389" s="31"/>
      <c r="F389" s="31"/>
      <c r="G389" s="31"/>
      <c r="H389" s="58"/>
      <c r="I389" s="9"/>
      <c r="J389" s="120">
        <v>1</v>
      </c>
      <c r="K389" s="121">
        <v>1</v>
      </c>
      <c r="L389" s="125"/>
      <c r="M389" s="9"/>
      <c r="N389" s="73" t="str">
        <f t="shared" si="179"/>
        <v/>
      </c>
      <c r="O389" s="36" t="str">
        <f t="shared" si="180"/>
        <v/>
      </c>
      <c r="P389" s="11"/>
      <c r="Q389" s="72" t="str">
        <f t="shared" si="181"/>
        <v/>
      </c>
      <c r="R389" s="10"/>
    </row>
    <row r="390" spans="1:18" x14ac:dyDescent="0.2">
      <c r="A390" s="6"/>
      <c r="B390" s="166"/>
      <c r="C390" s="68" t="s">
        <v>116</v>
      </c>
      <c r="D390" s="55"/>
      <c r="E390" s="11"/>
      <c r="F390" s="11"/>
      <c r="G390" s="11"/>
      <c r="H390" s="58"/>
      <c r="I390" s="9"/>
      <c r="J390" s="124"/>
      <c r="K390" s="123"/>
      <c r="L390" s="125"/>
      <c r="M390" s="9"/>
      <c r="N390" s="55"/>
      <c r="O390" s="11"/>
      <c r="P390" s="11"/>
      <c r="Q390" s="58"/>
      <c r="R390" s="10"/>
    </row>
    <row r="391" spans="1:18" x14ac:dyDescent="0.2">
      <c r="A391" s="6"/>
      <c r="B391" s="152"/>
      <c r="C391" s="69" t="s">
        <v>27</v>
      </c>
      <c r="D391" s="57"/>
      <c r="E391" s="31"/>
      <c r="F391" s="31"/>
      <c r="G391" s="31"/>
      <c r="H391" s="58"/>
      <c r="I391" s="9"/>
      <c r="J391" s="120">
        <v>0.5</v>
      </c>
      <c r="K391" s="121">
        <v>0.5</v>
      </c>
      <c r="L391" s="125"/>
      <c r="M391" s="9"/>
      <c r="N391" s="73" t="str">
        <f t="shared" ref="N391" si="182">IF(AND(ISNUMBER(D391),ISNUMBER(E391),ISNUMBER(J391)),SUM(D391:E391)*J391,"")</f>
        <v/>
      </c>
      <c r="O391" s="36" t="str">
        <f>IF(AND(ISNUMBER(F391),ISNUMBER(G391),ISNUMBER(K391)),SUM(F391:G391)*K391,"")</f>
        <v/>
      </c>
      <c r="P391" s="11"/>
      <c r="Q391" s="72" t="str">
        <f>IF(AND(ISNUMBER(N391),ISNUMBER(O391)),SUM(N391:O391),"")</f>
        <v/>
      </c>
      <c r="R391" s="10"/>
    </row>
    <row r="392" spans="1:18" x14ac:dyDescent="0.2">
      <c r="A392" s="6"/>
      <c r="B392" s="152"/>
      <c r="C392" s="69" t="s">
        <v>68</v>
      </c>
      <c r="D392" s="55"/>
      <c r="E392" s="11"/>
      <c r="F392" s="11"/>
      <c r="G392" s="11"/>
      <c r="H392" s="58"/>
      <c r="I392" s="9"/>
      <c r="J392" s="124"/>
      <c r="K392" s="123"/>
      <c r="L392" s="125"/>
      <c r="M392" s="9"/>
      <c r="N392" s="55"/>
      <c r="O392" s="11"/>
      <c r="P392" s="11"/>
      <c r="Q392" s="58"/>
      <c r="R392" s="10"/>
    </row>
    <row r="393" spans="1:18" x14ac:dyDescent="0.2">
      <c r="A393" s="6"/>
      <c r="B393" s="152"/>
      <c r="C393" s="70" t="s">
        <v>47</v>
      </c>
      <c r="D393" s="57"/>
      <c r="E393" s="31"/>
      <c r="F393" s="31"/>
      <c r="G393" s="31"/>
      <c r="H393" s="58"/>
      <c r="I393" s="9"/>
      <c r="J393" s="120">
        <v>0.5</v>
      </c>
      <c r="K393" s="121">
        <v>0.5</v>
      </c>
      <c r="L393" s="125"/>
      <c r="M393" s="9"/>
      <c r="N393" s="73" t="str">
        <f t="shared" ref="N393:N395" si="183">IF(AND(ISNUMBER(D393),ISNUMBER(E393),ISNUMBER(J393)),SUM(D393:E393)*J393,"")</f>
        <v/>
      </c>
      <c r="O393" s="36" t="str">
        <f t="shared" ref="O393:O395" si="184">IF(AND(ISNUMBER(F393),ISNUMBER(G393),ISNUMBER(K393)),SUM(F393:G393)*K393,"")</f>
        <v/>
      </c>
      <c r="P393" s="11"/>
      <c r="Q393" s="72" t="str">
        <f t="shared" ref="Q393:Q395" si="185">IF(AND(ISNUMBER(N393),ISNUMBER(O393)),SUM(N393:O393),"")</f>
        <v/>
      </c>
      <c r="R393" s="10"/>
    </row>
    <row r="394" spans="1:18" x14ac:dyDescent="0.2">
      <c r="A394" s="6"/>
      <c r="B394" s="152"/>
      <c r="C394" s="70" t="s">
        <v>48</v>
      </c>
      <c r="D394" s="57"/>
      <c r="E394" s="31"/>
      <c r="F394" s="31"/>
      <c r="G394" s="31"/>
      <c r="H394" s="58"/>
      <c r="I394" s="9"/>
      <c r="J394" s="120">
        <v>0.5</v>
      </c>
      <c r="K394" s="121">
        <v>0.5</v>
      </c>
      <c r="L394" s="125"/>
      <c r="M394" s="9"/>
      <c r="N394" s="73" t="str">
        <f t="shared" si="183"/>
        <v/>
      </c>
      <c r="O394" s="36" t="str">
        <f t="shared" si="184"/>
        <v/>
      </c>
      <c r="P394" s="11"/>
      <c r="Q394" s="72" t="str">
        <f t="shared" si="185"/>
        <v/>
      </c>
      <c r="R394" s="10"/>
    </row>
    <row r="395" spans="1:18" x14ac:dyDescent="0.2">
      <c r="A395" s="6"/>
      <c r="B395" s="152"/>
      <c r="C395" s="70" t="s">
        <v>42</v>
      </c>
      <c r="D395" s="57"/>
      <c r="E395" s="31"/>
      <c r="F395" s="31"/>
      <c r="G395" s="31"/>
      <c r="H395" s="58"/>
      <c r="I395" s="9"/>
      <c r="J395" s="120">
        <v>1</v>
      </c>
      <c r="K395" s="121">
        <v>1</v>
      </c>
      <c r="L395" s="125"/>
      <c r="M395" s="9"/>
      <c r="N395" s="73" t="str">
        <f t="shared" si="183"/>
        <v/>
      </c>
      <c r="O395" s="36" t="str">
        <f t="shared" si="184"/>
        <v/>
      </c>
      <c r="P395" s="11"/>
      <c r="Q395" s="72" t="str">
        <f t="shared" si="185"/>
        <v/>
      </c>
      <c r="R395" s="10"/>
    </row>
    <row r="396" spans="1:18" x14ac:dyDescent="0.2">
      <c r="A396" s="6"/>
      <c r="B396" s="152"/>
      <c r="C396" s="69" t="s">
        <v>67</v>
      </c>
      <c r="D396" s="55"/>
      <c r="E396" s="11"/>
      <c r="F396" s="11"/>
      <c r="G396" s="11"/>
      <c r="H396" s="58"/>
      <c r="I396" s="9"/>
      <c r="J396" s="124"/>
      <c r="K396" s="123"/>
      <c r="L396" s="125"/>
      <c r="M396" s="9"/>
      <c r="N396" s="55"/>
      <c r="O396" s="11"/>
      <c r="P396" s="11"/>
      <c r="Q396" s="58"/>
      <c r="R396" s="10"/>
    </row>
    <row r="397" spans="1:18" x14ac:dyDescent="0.2">
      <c r="A397" s="6"/>
      <c r="B397" s="152"/>
      <c r="C397" s="70" t="s">
        <v>47</v>
      </c>
      <c r="D397" s="57"/>
      <c r="E397" s="31"/>
      <c r="F397" s="31"/>
      <c r="G397" s="31"/>
      <c r="H397" s="58"/>
      <c r="I397" s="9"/>
      <c r="J397" s="120">
        <v>0.5</v>
      </c>
      <c r="K397" s="121">
        <v>0.5</v>
      </c>
      <c r="L397" s="125"/>
      <c r="M397" s="9"/>
      <c r="N397" s="73" t="str">
        <f t="shared" ref="N397:N399" si="186">IF(AND(ISNUMBER(D397),ISNUMBER(E397),ISNUMBER(J397)),SUM(D397:E397)*J397,"")</f>
        <v/>
      </c>
      <c r="O397" s="36" t="str">
        <f t="shared" ref="O397:O399" si="187">IF(AND(ISNUMBER(F397),ISNUMBER(G397),ISNUMBER(K397)),SUM(F397:G397)*K397,"")</f>
        <v/>
      </c>
      <c r="P397" s="11"/>
      <c r="Q397" s="72" t="str">
        <f t="shared" ref="Q397:Q399" si="188">IF(AND(ISNUMBER(N397),ISNUMBER(O397)),SUM(N397:O397),"")</f>
        <v/>
      </c>
      <c r="R397" s="10"/>
    </row>
    <row r="398" spans="1:18" x14ac:dyDescent="0.2">
      <c r="A398" s="6"/>
      <c r="B398" s="152"/>
      <c r="C398" s="70" t="s">
        <v>48</v>
      </c>
      <c r="D398" s="57"/>
      <c r="E398" s="31"/>
      <c r="F398" s="31"/>
      <c r="G398" s="31"/>
      <c r="H398" s="58"/>
      <c r="I398" s="9"/>
      <c r="J398" s="120">
        <v>0.5</v>
      </c>
      <c r="K398" s="121">
        <v>0.5</v>
      </c>
      <c r="L398" s="125"/>
      <c r="M398" s="9"/>
      <c r="N398" s="73" t="str">
        <f t="shared" si="186"/>
        <v/>
      </c>
      <c r="O398" s="36" t="str">
        <f t="shared" si="187"/>
        <v/>
      </c>
      <c r="P398" s="11"/>
      <c r="Q398" s="72" t="str">
        <f t="shared" si="188"/>
        <v/>
      </c>
      <c r="R398" s="10"/>
    </row>
    <row r="399" spans="1:18" x14ac:dyDescent="0.2">
      <c r="A399" s="6"/>
      <c r="B399" s="152"/>
      <c r="C399" s="70" t="s">
        <v>42</v>
      </c>
      <c r="D399" s="57"/>
      <c r="E399" s="31"/>
      <c r="F399" s="31"/>
      <c r="G399" s="31"/>
      <c r="H399" s="58"/>
      <c r="I399" s="9"/>
      <c r="J399" s="120">
        <v>1</v>
      </c>
      <c r="K399" s="121">
        <v>1</v>
      </c>
      <c r="L399" s="125"/>
      <c r="M399" s="9"/>
      <c r="N399" s="73" t="str">
        <f t="shared" si="186"/>
        <v/>
      </c>
      <c r="O399" s="36" t="str">
        <f t="shared" si="187"/>
        <v/>
      </c>
      <c r="P399" s="11"/>
      <c r="Q399" s="72" t="str">
        <f t="shared" si="188"/>
        <v/>
      </c>
      <c r="R399" s="10"/>
    </row>
    <row r="400" spans="1:18" ht="25.5" x14ac:dyDescent="0.2">
      <c r="A400" s="6"/>
      <c r="B400" s="167"/>
      <c r="C400" s="70" t="s">
        <v>156</v>
      </c>
      <c r="D400" s="55"/>
      <c r="E400" s="11"/>
      <c r="F400" s="11"/>
      <c r="G400" s="11"/>
      <c r="H400" s="58"/>
      <c r="I400" s="9"/>
      <c r="J400" s="124"/>
      <c r="K400" s="123"/>
      <c r="L400" s="125"/>
      <c r="M400" s="9"/>
      <c r="N400" s="55"/>
      <c r="O400" s="11"/>
      <c r="P400" s="11"/>
      <c r="Q400" s="58"/>
      <c r="R400" s="10"/>
    </row>
    <row r="401" spans="1:18" x14ac:dyDescent="0.2">
      <c r="A401" s="6"/>
      <c r="B401" s="152"/>
      <c r="C401" s="69" t="s">
        <v>27</v>
      </c>
      <c r="D401" s="57"/>
      <c r="E401" s="31"/>
      <c r="F401" s="31"/>
      <c r="G401" s="31"/>
      <c r="H401" s="56"/>
      <c r="I401" s="9"/>
      <c r="J401" s="189">
        <v>0.5</v>
      </c>
      <c r="K401" s="190">
        <v>0.5</v>
      </c>
      <c r="L401" s="122">
        <v>0.65</v>
      </c>
      <c r="M401" s="9"/>
      <c r="N401" s="73" t="str">
        <f>IF(AND(ISNUMBER(D401),ISNUMBER(E401),ISNUMBER(J401)),SUM(D401:E401)*J401,"")</f>
        <v/>
      </c>
      <c r="O401" s="36" t="str">
        <f>IF(AND(ISNUMBER(F401),ISNUMBER(G401),ISNUMBER(K401)),SUM(F401:G401)*K401,"")</f>
        <v/>
      </c>
      <c r="P401" s="36" t="str">
        <f>IF(AND(ISNUMBER(H401),ISNUMBER(L401)),H401*L401,"")</f>
        <v/>
      </c>
      <c r="Q401" s="72" t="str">
        <f t="shared" ref="Q401" si="189">IF(AND(ISNUMBER(N401),ISNUMBER(P401)),SUM(N401:P401),"")</f>
        <v/>
      </c>
      <c r="R401" s="10"/>
    </row>
    <row r="402" spans="1:18" x14ac:dyDescent="0.2">
      <c r="A402" s="6"/>
      <c r="B402" s="152"/>
      <c r="C402" s="69" t="s">
        <v>68</v>
      </c>
      <c r="D402" s="11"/>
      <c r="E402" s="11"/>
      <c r="F402" s="11"/>
      <c r="G402" s="11"/>
      <c r="H402" s="58"/>
      <c r="I402" s="9"/>
      <c r="J402" s="124"/>
      <c r="K402" s="123"/>
      <c r="L402" s="125"/>
      <c r="M402" s="9"/>
      <c r="N402" s="55"/>
      <c r="O402" s="11"/>
      <c r="P402" s="11"/>
      <c r="Q402" s="58"/>
      <c r="R402" s="10"/>
    </row>
    <row r="403" spans="1:18" x14ac:dyDescent="0.2">
      <c r="A403" s="6"/>
      <c r="B403" s="152"/>
      <c r="C403" s="70" t="s">
        <v>47</v>
      </c>
      <c r="D403" s="187"/>
      <c r="E403" s="188"/>
      <c r="F403" s="188"/>
      <c r="G403" s="188"/>
      <c r="H403" s="56"/>
      <c r="I403" s="9"/>
      <c r="J403" s="189">
        <v>0.5</v>
      </c>
      <c r="K403" s="190">
        <v>0.5</v>
      </c>
      <c r="L403" s="191">
        <v>0.65</v>
      </c>
      <c r="M403" s="9"/>
      <c r="N403" s="73" t="str">
        <f>IF(AND(ISNUMBER(D403),ISNUMBER(E403),ISNUMBER(J403)),SUM(D403:E403)*J403,"")</f>
        <v/>
      </c>
      <c r="O403" s="36" t="str">
        <f>IF(AND(ISNUMBER(F403),ISNUMBER(G403),ISNUMBER(K403)),SUM(F403:G403)*K403,"")</f>
        <v/>
      </c>
      <c r="P403" s="36" t="str">
        <f>IF(AND(ISNUMBER(H403),ISNUMBER(L403)),H403*L403,"")</f>
        <v/>
      </c>
      <c r="Q403" s="72" t="str">
        <f t="shared" ref="Q403:Q405" si="190">IF(AND(ISNUMBER(N403),ISNUMBER(P403)),SUM(N403:P403),"")</f>
        <v/>
      </c>
      <c r="R403" s="10"/>
    </row>
    <row r="404" spans="1:18" x14ac:dyDescent="0.2">
      <c r="A404" s="6"/>
      <c r="B404" s="152"/>
      <c r="C404" s="70" t="s">
        <v>48</v>
      </c>
      <c r="D404" s="187"/>
      <c r="E404" s="188"/>
      <c r="F404" s="188"/>
      <c r="G404" s="188"/>
      <c r="H404" s="56"/>
      <c r="I404" s="9"/>
      <c r="J404" s="189">
        <v>0.5</v>
      </c>
      <c r="K404" s="190">
        <v>0.5</v>
      </c>
      <c r="L404" s="191">
        <v>0.65</v>
      </c>
      <c r="M404" s="9"/>
      <c r="N404" s="73" t="str">
        <f>IF(AND(ISNUMBER(D404),ISNUMBER(E404),ISNUMBER(J404)),SUM(D404:E404)*J404,"")</f>
        <v/>
      </c>
      <c r="O404" s="36" t="str">
        <f>IF(AND(ISNUMBER(F404),ISNUMBER(G404),ISNUMBER(K404)),SUM(F404:G404)*K404,"")</f>
        <v/>
      </c>
      <c r="P404" s="36" t="str">
        <f>IF(AND(ISNUMBER(H404),ISNUMBER(L404)),H404*L404,"")</f>
        <v/>
      </c>
      <c r="Q404" s="72" t="str">
        <f t="shared" si="190"/>
        <v/>
      </c>
      <c r="R404" s="10"/>
    </row>
    <row r="405" spans="1:18" x14ac:dyDescent="0.2">
      <c r="A405" s="6"/>
      <c r="B405" s="152"/>
      <c r="C405" s="70" t="s">
        <v>42</v>
      </c>
      <c r="D405" s="187"/>
      <c r="E405" s="188"/>
      <c r="F405" s="188"/>
      <c r="G405" s="188"/>
      <c r="H405" s="56"/>
      <c r="I405" s="9"/>
      <c r="J405" s="189">
        <v>1</v>
      </c>
      <c r="K405" s="190">
        <v>1</v>
      </c>
      <c r="L405" s="191">
        <v>1</v>
      </c>
      <c r="M405" s="9"/>
      <c r="N405" s="73" t="str">
        <f>IF(AND(ISNUMBER(D405),ISNUMBER(E405),ISNUMBER(J405)),SUM(D405:E405)*J405,"")</f>
        <v/>
      </c>
      <c r="O405" s="36" t="str">
        <f>IF(AND(ISNUMBER(F405),ISNUMBER(G405),ISNUMBER(K405)),SUM(F405:G405)*K405,"")</f>
        <v/>
      </c>
      <c r="P405" s="36" t="str">
        <f>IF(AND(ISNUMBER(H405),ISNUMBER(L405)),H405*L405,"")</f>
        <v/>
      </c>
      <c r="Q405" s="72" t="str">
        <f t="shared" si="190"/>
        <v/>
      </c>
      <c r="R405" s="10"/>
    </row>
    <row r="406" spans="1:18" x14ac:dyDescent="0.2">
      <c r="A406" s="6"/>
      <c r="B406" s="152"/>
      <c r="C406" s="69" t="s">
        <v>67</v>
      </c>
      <c r="D406" s="11"/>
      <c r="E406" s="11"/>
      <c r="F406" s="11"/>
      <c r="G406" s="11"/>
      <c r="H406" s="58"/>
      <c r="I406" s="9"/>
      <c r="J406" s="124"/>
      <c r="K406" s="123"/>
      <c r="L406" s="125"/>
      <c r="M406" s="9"/>
      <c r="N406" s="55"/>
      <c r="O406" s="11"/>
      <c r="P406" s="11"/>
      <c r="Q406" s="58"/>
      <c r="R406" s="10"/>
    </row>
    <row r="407" spans="1:18" x14ac:dyDescent="0.2">
      <c r="A407" s="6"/>
      <c r="B407" s="152"/>
      <c r="C407" s="70" t="s">
        <v>47</v>
      </c>
      <c r="D407" s="187"/>
      <c r="E407" s="188"/>
      <c r="F407" s="188"/>
      <c r="G407" s="188"/>
      <c r="H407" s="56"/>
      <c r="I407" s="9"/>
      <c r="J407" s="189">
        <v>0.5</v>
      </c>
      <c r="K407" s="190">
        <v>0.5</v>
      </c>
      <c r="L407" s="122">
        <v>0.65</v>
      </c>
      <c r="M407" s="9"/>
      <c r="N407" s="73" t="str">
        <f>IF(AND(ISNUMBER(D407),ISNUMBER(E407),ISNUMBER(J407)),SUM(D407:E407)*J407,"")</f>
        <v/>
      </c>
      <c r="O407" s="36" t="str">
        <f>IF(AND(ISNUMBER(F407),ISNUMBER(G407),ISNUMBER(K407)),SUM(F407:G407)*K407,"")</f>
        <v/>
      </c>
      <c r="P407" s="36" t="str">
        <f>IF(AND(ISNUMBER(H407),ISNUMBER(L407)),H407*L407,"")</f>
        <v/>
      </c>
      <c r="Q407" s="72" t="str">
        <f t="shared" ref="Q407:Q409" si="191">IF(AND(ISNUMBER(N407),ISNUMBER(P407)),SUM(N407:P407),"")</f>
        <v/>
      </c>
      <c r="R407" s="10"/>
    </row>
    <row r="408" spans="1:18" x14ac:dyDescent="0.2">
      <c r="A408" s="6"/>
      <c r="B408" s="152"/>
      <c r="C408" s="70" t="s">
        <v>48</v>
      </c>
      <c r="D408" s="187"/>
      <c r="E408" s="188"/>
      <c r="F408" s="188"/>
      <c r="G408" s="188"/>
      <c r="H408" s="56"/>
      <c r="I408" s="9"/>
      <c r="J408" s="189">
        <v>0.5</v>
      </c>
      <c r="K408" s="190">
        <v>0.5</v>
      </c>
      <c r="L408" s="122">
        <v>0.65</v>
      </c>
      <c r="M408" s="9"/>
      <c r="N408" s="73" t="str">
        <f>IF(AND(ISNUMBER(D408),ISNUMBER(E408),ISNUMBER(J408)),SUM(D408:E408)*J408,"")</f>
        <v/>
      </c>
      <c r="O408" s="36" t="str">
        <f>IF(AND(ISNUMBER(F408),ISNUMBER(G408),ISNUMBER(K408)),SUM(F408:G408)*K408,"")</f>
        <v/>
      </c>
      <c r="P408" s="36" t="str">
        <f>IF(AND(ISNUMBER(H408),ISNUMBER(L408)),H408*L408,"")</f>
        <v/>
      </c>
      <c r="Q408" s="72" t="str">
        <f t="shared" si="191"/>
        <v/>
      </c>
      <c r="R408" s="10"/>
    </row>
    <row r="409" spans="1:18" x14ac:dyDescent="0.2">
      <c r="A409" s="6"/>
      <c r="B409" s="152"/>
      <c r="C409" s="70" t="s">
        <v>42</v>
      </c>
      <c r="D409" s="187"/>
      <c r="E409" s="188"/>
      <c r="F409" s="188"/>
      <c r="G409" s="188"/>
      <c r="H409" s="56"/>
      <c r="I409" s="9"/>
      <c r="J409" s="189">
        <v>1</v>
      </c>
      <c r="K409" s="190">
        <v>1</v>
      </c>
      <c r="L409" s="122">
        <v>1</v>
      </c>
      <c r="M409" s="9"/>
      <c r="N409" s="73" t="str">
        <f>IF(AND(ISNUMBER(D409),ISNUMBER(E409),ISNUMBER(J409)),SUM(D409:E409)*J409,"")</f>
        <v/>
      </c>
      <c r="O409" s="36" t="str">
        <f>IF(AND(ISNUMBER(F409),ISNUMBER(G409),ISNUMBER(K409)),SUM(F409:G409)*K409,"")</f>
        <v/>
      </c>
      <c r="P409" s="36" t="str">
        <f>IF(AND(ISNUMBER(H409),ISNUMBER(L409)),H409*L409,"")</f>
        <v/>
      </c>
      <c r="Q409" s="72" t="str">
        <f t="shared" si="191"/>
        <v/>
      </c>
      <c r="R409" s="10"/>
    </row>
    <row r="410" spans="1:18" ht="25.5" x14ac:dyDescent="0.2">
      <c r="A410" s="6"/>
      <c r="B410" s="152"/>
      <c r="C410" s="68" t="s">
        <v>117</v>
      </c>
      <c r="D410" s="55"/>
      <c r="E410" s="11"/>
      <c r="F410" s="11"/>
      <c r="G410" s="11"/>
      <c r="H410" s="58"/>
      <c r="I410" s="9"/>
      <c r="J410" s="124"/>
      <c r="K410" s="123"/>
      <c r="L410" s="125"/>
      <c r="M410" s="9"/>
      <c r="N410" s="55"/>
      <c r="O410" s="11"/>
      <c r="P410" s="11"/>
      <c r="Q410" s="58"/>
      <c r="R410" s="10"/>
    </row>
    <row r="411" spans="1:18" x14ac:dyDescent="0.2">
      <c r="A411" s="6"/>
      <c r="B411" s="164"/>
      <c r="C411" s="69" t="s">
        <v>82</v>
      </c>
      <c r="D411" s="55"/>
      <c r="E411" s="11"/>
      <c r="F411" s="11"/>
      <c r="G411" s="11"/>
      <c r="H411" s="58"/>
      <c r="I411" s="9"/>
      <c r="J411" s="55"/>
      <c r="K411" s="11"/>
      <c r="L411" s="58"/>
      <c r="M411" s="9"/>
      <c r="N411" s="55"/>
      <c r="O411" s="11"/>
      <c r="P411" s="12"/>
      <c r="Q411" s="58"/>
      <c r="R411" s="10"/>
    </row>
    <row r="412" spans="1:18" x14ac:dyDescent="0.2">
      <c r="A412" s="6"/>
      <c r="B412" s="164"/>
      <c r="C412" s="70" t="s">
        <v>27</v>
      </c>
      <c r="D412" s="55"/>
      <c r="E412" s="11"/>
      <c r="F412" s="11"/>
      <c r="G412" s="11"/>
      <c r="H412" s="56"/>
      <c r="I412" s="9"/>
      <c r="J412" s="55"/>
      <c r="K412" s="11"/>
      <c r="L412" s="63">
        <v>0.65</v>
      </c>
      <c r="M412" s="9"/>
      <c r="N412" s="55"/>
      <c r="O412" s="11"/>
      <c r="P412" s="36" t="str">
        <f>IF(AND(ISNUMBER(H412),ISNUMBER(L412)),H412*L412,"")</f>
        <v/>
      </c>
      <c r="Q412" s="72" t="str">
        <f>IF(ISNUMBER(P412),P412,"")</f>
        <v/>
      </c>
      <c r="R412" s="10"/>
    </row>
    <row r="413" spans="1:18" x14ac:dyDescent="0.2">
      <c r="A413" s="6"/>
      <c r="B413" s="164"/>
      <c r="C413" s="70" t="s">
        <v>68</v>
      </c>
      <c r="D413" s="55"/>
      <c r="E413" s="11"/>
      <c r="F413" s="11"/>
      <c r="G413" s="11"/>
      <c r="H413" s="58"/>
      <c r="I413" s="9"/>
      <c r="J413" s="55"/>
      <c r="K413" s="11"/>
      <c r="L413" s="58"/>
      <c r="M413" s="9"/>
      <c r="N413" s="55"/>
      <c r="O413" s="11"/>
      <c r="P413" s="11"/>
      <c r="Q413" s="58"/>
      <c r="R413" s="10"/>
    </row>
    <row r="414" spans="1:18" x14ac:dyDescent="0.2">
      <c r="A414" s="6"/>
      <c r="B414" s="164"/>
      <c r="C414" s="87" t="s">
        <v>47</v>
      </c>
      <c r="D414" s="55"/>
      <c r="E414" s="11"/>
      <c r="F414" s="11"/>
      <c r="G414" s="11"/>
      <c r="H414" s="56"/>
      <c r="I414" s="9"/>
      <c r="J414" s="55"/>
      <c r="K414" s="11"/>
      <c r="L414" s="63">
        <v>0.65</v>
      </c>
      <c r="M414" s="9"/>
      <c r="N414" s="55"/>
      <c r="O414" s="11"/>
      <c r="P414" s="36" t="str">
        <f>IF(AND(ISNUMBER(H414),ISNUMBER(L414)),H414*L414,"")</f>
        <v/>
      </c>
      <c r="Q414" s="72" t="str">
        <f t="shared" ref="Q414:Q416" si="192">IF(ISNUMBER(P414),P414,"")</f>
        <v/>
      </c>
      <c r="R414" s="10"/>
    </row>
    <row r="415" spans="1:18" x14ac:dyDescent="0.2">
      <c r="A415" s="6"/>
      <c r="B415" s="164"/>
      <c r="C415" s="87" t="s">
        <v>48</v>
      </c>
      <c r="D415" s="55"/>
      <c r="E415" s="11"/>
      <c r="F415" s="11"/>
      <c r="G415" s="11"/>
      <c r="H415" s="56"/>
      <c r="I415" s="9"/>
      <c r="J415" s="55"/>
      <c r="K415" s="11"/>
      <c r="L415" s="63">
        <v>0.65</v>
      </c>
      <c r="M415" s="9"/>
      <c r="N415" s="55"/>
      <c r="O415" s="11"/>
      <c r="P415" s="36" t="str">
        <f>IF(AND(ISNUMBER(H415),ISNUMBER(L415)),H415*L415,"")</f>
        <v/>
      </c>
      <c r="Q415" s="72" t="str">
        <f t="shared" si="192"/>
        <v/>
      </c>
      <c r="R415" s="10"/>
    </row>
    <row r="416" spans="1:18" x14ac:dyDescent="0.2">
      <c r="A416" s="6"/>
      <c r="B416" s="164"/>
      <c r="C416" s="87" t="s">
        <v>42</v>
      </c>
      <c r="D416" s="55"/>
      <c r="E416" s="11"/>
      <c r="F416" s="11"/>
      <c r="G416" s="11"/>
      <c r="H416" s="56"/>
      <c r="I416" s="9"/>
      <c r="J416" s="55"/>
      <c r="K416" s="11"/>
      <c r="L416" s="63">
        <v>1</v>
      </c>
      <c r="M416" s="9"/>
      <c r="N416" s="55"/>
      <c r="O416" s="11"/>
      <c r="P416" s="36" t="str">
        <f>IF(AND(ISNUMBER(H416),ISNUMBER(L416)),H416*L416,"")</f>
        <v/>
      </c>
      <c r="Q416" s="72" t="str">
        <f t="shared" si="192"/>
        <v/>
      </c>
      <c r="R416" s="10"/>
    </row>
    <row r="417" spans="1:18" x14ac:dyDescent="0.2">
      <c r="A417" s="6"/>
      <c r="B417" s="164"/>
      <c r="C417" s="70" t="s">
        <v>67</v>
      </c>
      <c r="D417" s="55"/>
      <c r="E417" s="11"/>
      <c r="F417" s="11"/>
      <c r="G417" s="11"/>
      <c r="H417" s="58"/>
      <c r="I417" s="9"/>
      <c r="J417" s="55"/>
      <c r="K417" s="11"/>
      <c r="L417" s="58"/>
      <c r="M417" s="9"/>
      <c r="N417" s="55"/>
      <c r="O417" s="11"/>
      <c r="P417" s="11"/>
      <c r="Q417" s="58"/>
      <c r="R417" s="10"/>
    </row>
    <row r="418" spans="1:18" x14ac:dyDescent="0.2">
      <c r="A418" s="6"/>
      <c r="B418" s="164"/>
      <c r="C418" s="87" t="s">
        <v>47</v>
      </c>
      <c r="D418" s="55"/>
      <c r="E418" s="11"/>
      <c r="F418" s="11"/>
      <c r="G418" s="11"/>
      <c r="H418" s="56"/>
      <c r="I418" s="9"/>
      <c r="J418" s="55"/>
      <c r="K418" s="11"/>
      <c r="L418" s="63">
        <v>0.65</v>
      </c>
      <c r="M418" s="9"/>
      <c r="N418" s="55"/>
      <c r="O418" s="11"/>
      <c r="P418" s="36" t="str">
        <f>IF(AND(ISNUMBER(H418),ISNUMBER(L418)),H418*L418,"")</f>
        <v/>
      </c>
      <c r="Q418" s="72" t="str">
        <f>IF(ISNUMBER(P418),P418,"")</f>
        <v/>
      </c>
      <c r="R418" s="10"/>
    </row>
    <row r="419" spans="1:18" x14ac:dyDescent="0.2">
      <c r="A419" s="6"/>
      <c r="B419" s="164"/>
      <c r="C419" s="87" t="s">
        <v>48</v>
      </c>
      <c r="D419" s="55"/>
      <c r="E419" s="11"/>
      <c r="F419" s="11"/>
      <c r="G419" s="11"/>
      <c r="H419" s="56"/>
      <c r="I419" s="9"/>
      <c r="J419" s="55"/>
      <c r="K419" s="11"/>
      <c r="L419" s="63">
        <v>0.65</v>
      </c>
      <c r="M419" s="9"/>
      <c r="N419" s="55"/>
      <c r="O419" s="11"/>
      <c r="P419" s="36" t="str">
        <f>IF(AND(ISNUMBER(H419),ISNUMBER(L419)),H419*L419,"")</f>
        <v/>
      </c>
      <c r="Q419" s="72" t="str">
        <f t="shared" ref="Q419:Q420" si="193">IF(ISNUMBER(P419),P419,"")</f>
        <v/>
      </c>
      <c r="R419" s="10"/>
    </row>
    <row r="420" spans="1:18" x14ac:dyDescent="0.2">
      <c r="A420" s="6"/>
      <c r="B420" s="164"/>
      <c r="C420" s="87" t="s">
        <v>42</v>
      </c>
      <c r="D420" s="55"/>
      <c r="E420" s="11"/>
      <c r="F420" s="11"/>
      <c r="G420" s="11"/>
      <c r="H420" s="56"/>
      <c r="I420" s="9"/>
      <c r="J420" s="55"/>
      <c r="K420" s="11"/>
      <c r="L420" s="63">
        <v>1</v>
      </c>
      <c r="M420" s="9"/>
      <c r="N420" s="55"/>
      <c r="O420" s="11"/>
      <c r="P420" s="36" t="str">
        <f>IF(AND(ISNUMBER(H420),ISNUMBER(L420)),H420*L420,"")</f>
        <v/>
      </c>
      <c r="Q420" s="72" t="str">
        <f t="shared" si="193"/>
        <v/>
      </c>
      <c r="R420" s="10"/>
    </row>
    <row r="421" spans="1:18" x14ac:dyDescent="0.2">
      <c r="A421" s="6"/>
      <c r="B421" s="164"/>
      <c r="C421" s="69" t="s">
        <v>83</v>
      </c>
      <c r="D421" s="55"/>
      <c r="E421" s="11"/>
      <c r="F421" s="11"/>
      <c r="G421" s="11"/>
      <c r="H421" s="58"/>
      <c r="I421" s="9"/>
      <c r="J421" s="55"/>
      <c r="K421" s="11"/>
      <c r="L421" s="58"/>
      <c r="M421" s="9"/>
      <c r="N421" s="55"/>
      <c r="O421" s="11"/>
      <c r="P421" s="12"/>
      <c r="Q421" s="58"/>
      <c r="R421" s="10"/>
    </row>
    <row r="422" spans="1:18" x14ac:dyDescent="0.2">
      <c r="A422" s="6"/>
      <c r="B422" s="164"/>
      <c r="C422" s="70" t="s">
        <v>27</v>
      </c>
      <c r="D422" s="55"/>
      <c r="E422" s="11"/>
      <c r="F422" s="11"/>
      <c r="G422" s="11"/>
      <c r="H422" s="56"/>
      <c r="I422" s="9"/>
      <c r="J422" s="55"/>
      <c r="K422" s="11"/>
      <c r="L422" s="63">
        <v>0.65</v>
      </c>
      <c r="M422" s="9"/>
      <c r="N422" s="55"/>
      <c r="O422" s="11"/>
      <c r="P422" s="36" t="str">
        <f>IF(AND(ISNUMBER(H422),ISNUMBER(L422)),H422*L422,"")</f>
        <v/>
      </c>
      <c r="Q422" s="72" t="str">
        <f>IF(ISNUMBER(P422),P422,"")</f>
        <v/>
      </c>
      <c r="R422" s="10"/>
    </row>
    <row r="423" spans="1:18" x14ac:dyDescent="0.2">
      <c r="A423" s="6"/>
      <c r="B423" s="164"/>
      <c r="C423" s="70" t="s">
        <v>68</v>
      </c>
      <c r="D423" s="55"/>
      <c r="E423" s="11"/>
      <c r="F423" s="11"/>
      <c r="G423" s="11"/>
      <c r="H423" s="58"/>
      <c r="I423" s="9"/>
      <c r="J423" s="55"/>
      <c r="K423" s="11"/>
      <c r="L423" s="58"/>
      <c r="M423" s="9"/>
      <c r="N423" s="55"/>
      <c r="O423" s="11"/>
      <c r="P423" s="11"/>
      <c r="Q423" s="58"/>
      <c r="R423" s="10"/>
    </row>
    <row r="424" spans="1:18" x14ac:dyDescent="0.2">
      <c r="A424" s="6"/>
      <c r="B424" s="164"/>
      <c r="C424" s="87" t="s">
        <v>47</v>
      </c>
      <c r="D424" s="55"/>
      <c r="E424" s="11"/>
      <c r="F424" s="11"/>
      <c r="G424" s="11"/>
      <c r="H424" s="56"/>
      <c r="I424" s="9"/>
      <c r="J424" s="55"/>
      <c r="K424" s="11"/>
      <c r="L424" s="63">
        <v>0.65</v>
      </c>
      <c r="M424" s="9"/>
      <c r="N424" s="55"/>
      <c r="O424" s="11"/>
      <c r="P424" s="36" t="str">
        <f>IF(AND(ISNUMBER(H424),ISNUMBER(L424)),H424*L424,"")</f>
        <v/>
      </c>
      <c r="Q424" s="72" t="str">
        <f t="shared" ref="Q424:Q426" si="194">IF(ISNUMBER(P424),P424,"")</f>
        <v/>
      </c>
      <c r="R424" s="10"/>
    </row>
    <row r="425" spans="1:18" x14ac:dyDescent="0.2">
      <c r="A425" s="6"/>
      <c r="B425" s="164"/>
      <c r="C425" s="87" t="s">
        <v>48</v>
      </c>
      <c r="D425" s="55"/>
      <c r="E425" s="11"/>
      <c r="F425" s="11"/>
      <c r="G425" s="11"/>
      <c r="H425" s="56"/>
      <c r="I425" s="9"/>
      <c r="J425" s="55"/>
      <c r="K425" s="11"/>
      <c r="L425" s="63">
        <v>0.65</v>
      </c>
      <c r="M425" s="9"/>
      <c r="N425" s="55"/>
      <c r="O425" s="11"/>
      <c r="P425" s="36" t="str">
        <f>IF(AND(ISNUMBER(H425),ISNUMBER(L425)),H425*L425,"")</f>
        <v/>
      </c>
      <c r="Q425" s="72" t="str">
        <f t="shared" si="194"/>
        <v/>
      </c>
      <c r="R425" s="10"/>
    </row>
    <row r="426" spans="1:18" x14ac:dyDescent="0.2">
      <c r="A426" s="6"/>
      <c r="B426" s="164"/>
      <c r="C426" s="87" t="s">
        <v>42</v>
      </c>
      <c r="D426" s="55"/>
      <c r="E426" s="11"/>
      <c r="F426" s="11"/>
      <c r="G426" s="11"/>
      <c r="H426" s="56"/>
      <c r="I426" s="9"/>
      <c r="J426" s="55"/>
      <c r="K426" s="11"/>
      <c r="L426" s="63">
        <v>1</v>
      </c>
      <c r="M426" s="9"/>
      <c r="N426" s="55"/>
      <c r="O426" s="11"/>
      <c r="P426" s="36" t="str">
        <f>IF(AND(ISNUMBER(H426),ISNUMBER(L426)),H426*L426,"")</f>
        <v/>
      </c>
      <c r="Q426" s="72" t="str">
        <f t="shared" si="194"/>
        <v/>
      </c>
      <c r="R426" s="10"/>
    </row>
    <row r="427" spans="1:18" x14ac:dyDescent="0.2">
      <c r="A427" s="6"/>
      <c r="B427" s="164"/>
      <c r="C427" s="70" t="s">
        <v>67</v>
      </c>
      <c r="D427" s="55"/>
      <c r="E427" s="11"/>
      <c r="F427" s="11"/>
      <c r="G427" s="11"/>
      <c r="H427" s="58"/>
      <c r="I427" s="9"/>
      <c r="J427" s="55"/>
      <c r="K427" s="11"/>
      <c r="L427" s="58"/>
      <c r="M427" s="9"/>
      <c r="N427" s="55"/>
      <c r="O427" s="11"/>
      <c r="P427" s="11"/>
      <c r="Q427" s="58"/>
      <c r="R427" s="10"/>
    </row>
    <row r="428" spans="1:18" x14ac:dyDescent="0.2">
      <c r="A428" s="6"/>
      <c r="B428" s="164"/>
      <c r="C428" s="87" t="s">
        <v>47</v>
      </c>
      <c r="D428" s="55"/>
      <c r="E428" s="11"/>
      <c r="F428" s="11"/>
      <c r="G428" s="11"/>
      <c r="H428" s="56"/>
      <c r="I428" s="9"/>
      <c r="J428" s="55"/>
      <c r="K428" s="11"/>
      <c r="L428" s="63">
        <v>0.65</v>
      </c>
      <c r="M428" s="9"/>
      <c r="N428" s="55"/>
      <c r="O428" s="11"/>
      <c r="P428" s="36" t="str">
        <f>IF(AND(ISNUMBER(H428),ISNUMBER(L428)),H428*L428,"")</f>
        <v/>
      </c>
      <c r="Q428" s="72" t="str">
        <f t="shared" ref="Q428:Q430" si="195">IF(ISNUMBER(P428),P428,"")</f>
        <v/>
      </c>
      <c r="R428" s="10"/>
    </row>
    <row r="429" spans="1:18" x14ac:dyDescent="0.2">
      <c r="A429" s="6"/>
      <c r="B429" s="164"/>
      <c r="C429" s="87" t="s">
        <v>48</v>
      </c>
      <c r="D429" s="55"/>
      <c r="E429" s="11"/>
      <c r="F429" s="11"/>
      <c r="G429" s="11"/>
      <c r="H429" s="56"/>
      <c r="I429" s="9"/>
      <c r="J429" s="55"/>
      <c r="K429" s="11"/>
      <c r="L429" s="63">
        <v>0.65</v>
      </c>
      <c r="M429" s="9"/>
      <c r="N429" s="55"/>
      <c r="O429" s="11"/>
      <c r="P429" s="36" t="str">
        <f>IF(AND(ISNUMBER(H429),ISNUMBER(L429)),H429*L429,"")</f>
        <v/>
      </c>
      <c r="Q429" s="72" t="str">
        <f t="shared" si="195"/>
        <v/>
      </c>
      <c r="R429" s="10"/>
    </row>
    <row r="430" spans="1:18" x14ac:dyDescent="0.2">
      <c r="A430" s="6"/>
      <c r="B430" s="164"/>
      <c r="C430" s="87" t="s">
        <v>42</v>
      </c>
      <c r="D430" s="55"/>
      <c r="E430" s="11"/>
      <c r="F430" s="11"/>
      <c r="G430" s="11"/>
      <c r="H430" s="56"/>
      <c r="I430" s="9"/>
      <c r="J430" s="55"/>
      <c r="K430" s="11"/>
      <c r="L430" s="63">
        <v>1</v>
      </c>
      <c r="M430" s="9"/>
      <c r="N430" s="55"/>
      <c r="O430" s="11"/>
      <c r="P430" s="36" t="str">
        <f>IF(AND(ISNUMBER(H430),ISNUMBER(L430)),H430*L430,"")</f>
        <v/>
      </c>
      <c r="Q430" s="72" t="str">
        <f t="shared" si="195"/>
        <v/>
      </c>
      <c r="R430" s="10"/>
    </row>
    <row r="431" spans="1:18" ht="25.5" x14ac:dyDescent="0.2">
      <c r="A431" s="6"/>
      <c r="B431" s="166"/>
      <c r="C431" s="68" t="s">
        <v>118</v>
      </c>
      <c r="D431" s="55"/>
      <c r="E431" s="11"/>
      <c r="F431" s="11"/>
      <c r="G431" s="11"/>
      <c r="H431" s="58"/>
      <c r="I431" s="9"/>
      <c r="J431" s="124"/>
      <c r="K431" s="123"/>
      <c r="L431" s="125"/>
      <c r="M431" s="9"/>
      <c r="N431" s="55"/>
      <c r="O431" s="11"/>
      <c r="P431" s="11"/>
      <c r="Q431" s="58"/>
      <c r="R431" s="10"/>
    </row>
    <row r="432" spans="1:18" x14ac:dyDescent="0.2">
      <c r="A432" s="6"/>
      <c r="B432" s="164"/>
      <c r="C432" s="69" t="s">
        <v>82</v>
      </c>
      <c r="D432" s="55"/>
      <c r="E432" s="11"/>
      <c r="F432" s="11"/>
      <c r="G432" s="11"/>
      <c r="H432" s="58"/>
      <c r="I432" s="9"/>
      <c r="J432" s="55"/>
      <c r="K432" s="12"/>
      <c r="L432" s="58"/>
      <c r="M432" s="9"/>
      <c r="N432" s="55"/>
      <c r="O432" s="12"/>
      <c r="P432" s="11"/>
      <c r="Q432" s="58"/>
      <c r="R432" s="10"/>
    </row>
    <row r="433" spans="1:18" x14ac:dyDescent="0.2">
      <c r="A433" s="6"/>
      <c r="B433" s="164"/>
      <c r="C433" s="70" t="s">
        <v>27</v>
      </c>
      <c r="D433" s="57"/>
      <c r="E433" s="31"/>
      <c r="F433" s="31"/>
      <c r="G433" s="31"/>
      <c r="H433" s="58"/>
      <c r="I433" s="9"/>
      <c r="J433" s="64">
        <v>0.5</v>
      </c>
      <c r="K433" s="13">
        <v>0.5</v>
      </c>
      <c r="L433" s="58"/>
      <c r="M433" s="9"/>
      <c r="N433" s="73" t="str">
        <f t="shared" ref="N433" si="196">IF(AND(ISNUMBER(D433),ISNUMBER(E433),ISNUMBER(J433)),SUM(D433:E433)*J433,"")</f>
        <v/>
      </c>
      <c r="O433" s="36" t="str">
        <f>IF(AND(ISNUMBER(F433),ISNUMBER(G433),ISNUMBER(K433)),SUM(F433:G433)*K433,"")</f>
        <v/>
      </c>
      <c r="P433" s="11"/>
      <c r="Q433" s="72" t="str">
        <f>IF(AND(ISNUMBER(N433),ISNUMBER(O433)),SUM(N433:O433),"")</f>
        <v/>
      </c>
      <c r="R433" s="10"/>
    </row>
    <row r="434" spans="1:18" x14ac:dyDescent="0.2">
      <c r="A434" s="6"/>
      <c r="B434" s="164"/>
      <c r="C434" s="70" t="s">
        <v>68</v>
      </c>
      <c r="D434" s="55"/>
      <c r="E434" s="11"/>
      <c r="F434" s="11"/>
      <c r="G434" s="11"/>
      <c r="H434" s="58"/>
      <c r="I434" s="9"/>
      <c r="J434" s="55"/>
      <c r="K434" s="11"/>
      <c r="L434" s="58"/>
      <c r="M434" s="9"/>
      <c r="N434" s="55"/>
      <c r="O434" s="11"/>
      <c r="P434" s="11"/>
      <c r="Q434" s="58"/>
      <c r="R434" s="10"/>
    </row>
    <row r="435" spans="1:18" x14ac:dyDescent="0.2">
      <c r="A435" s="6"/>
      <c r="B435" s="164"/>
      <c r="C435" s="87" t="s">
        <v>47</v>
      </c>
      <c r="D435" s="57"/>
      <c r="E435" s="31"/>
      <c r="F435" s="31"/>
      <c r="G435" s="31"/>
      <c r="H435" s="58"/>
      <c r="I435" s="9"/>
      <c r="J435" s="64">
        <v>0.5</v>
      </c>
      <c r="K435" s="13">
        <v>0.5</v>
      </c>
      <c r="L435" s="58"/>
      <c r="M435" s="9"/>
      <c r="N435" s="73" t="str">
        <f t="shared" ref="N435:N437" si="197">IF(AND(ISNUMBER(D435),ISNUMBER(E435),ISNUMBER(J435)),SUM(D435:E435)*J435,"")</f>
        <v/>
      </c>
      <c r="O435" s="36" t="str">
        <f t="shared" ref="O435:O437" si="198">IF(AND(ISNUMBER(F435),ISNUMBER(G435),ISNUMBER(K435)),SUM(F435:G435)*K435,"")</f>
        <v/>
      </c>
      <c r="P435" s="11"/>
      <c r="Q435" s="72" t="str">
        <f t="shared" ref="Q435:Q437" si="199">IF(AND(ISNUMBER(N435),ISNUMBER(O435)),SUM(N435:O435),"")</f>
        <v/>
      </c>
      <c r="R435" s="10"/>
    </row>
    <row r="436" spans="1:18" x14ac:dyDescent="0.2">
      <c r="A436" s="6"/>
      <c r="B436" s="164"/>
      <c r="C436" s="87" t="s">
        <v>48</v>
      </c>
      <c r="D436" s="57"/>
      <c r="E436" s="31"/>
      <c r="F436" s="31"/>
      <c r="G436" s="31"/>
      <c r="H436" s="58"/>
      <c r="I436" s="9"/>
      <c r="J436" s="64">
        <v>0.5</v>
      </c>
      <c r="K436" s="13">
        <v>0.5</v>
      </c>
      <c r="L436" s="58"/>
      <c r="M436" s="9"/>
      <c r="N436" s="73" t="str">
        <f t="shared" si="197"/>
        <v/>
      </c>
      <c r="O436" s="36" t="str">
        <f t="shared" si="198"/>
        <v/>
      </c>
      <c r="P436" s="11"/>
      <c r="Q436" s="72" t="str">
        <f t="shared" si="199"/>
        <v/>
      </c>
      <c r="R436" s="10"/>
    </row>
    <row r="437" spans="1:18" x14ac:dyDescent="0.2">
      <c r="A437" s="6"/>
      <c r="B437" s="164"/>
      <c r="C437" s="87" t="s">
        <v>42</v>
      </c>
      <c r="D437" s="57"/>
      <c r="E437" s="31"/>
      <c r="F437" s="31"/>
      <c r="G437" s="31"/>
      <c r="H437" s="58"/>
      <c r="I437" s="9"/>
      <c r="J437" s="189">
        <v>1</v>
      </c>
      <c r="K437" s="190">
        <v>1</v>
      </c>
      <c r="L437" s="58"/>
      <c r="M437" s="9"/>
      <c r="N437" s="73" t="str">
        <f t="shared" si="197"/>
        <v/>
      </c>
      <c r="O437" s="36" t="str">
        <f t="shared" si="198"/>
        <v/>
      </c>
      <c r="P437" s="11"/>
      <c r="Q437" s="72" t="str">
        <f t="shared" si="199"/>
        <v/>
      </c>
      <c r="R437" s="10"/>
    </row>
    <row r="438" spans="1:18" x14ac:dyDescent="0.2">
      <c r="A438" s="6"/>
      <c r="B438" s="164"/>
      <c r="C438" s="70" t="s">
        <v>67</v>
      </c>
      <c r="D438" s="55"/>
      <c r="E438" s="11"/>
      <c r="F438" s="11"/>
      <c r="G438" s="11"/>
      <c r="H438" s="58"/>
      <c r="I438" s="9"/>
      <c r="J438" s="55"/>
      <c r="K438" s="11"/>
      <c r="L438" s="58"/>
      <c r="M438" s="9"/>
      <c r="N438" s="55"/>
      <c r="O438" s="11"/>
      <c r="P438" s="11"/>
      <c r="Q438" s="58"/>
      <c r="R438" s="10"/>
    </row>
    <row r="439" spans="1:18" x14ac:dyDescent="0.2">
      <c r="A439" s="6"/>
      <c r="B439" s="164"/>
      <c r="C439" s="87" t="s">
        <v>47</v>
      </c>
      <c r="D439" s="57"/>
      <c r="E439" s="31"/>
      <c r="F439" s="31"/>
      <c r="G439" s="31"/>
      <c r="H439" s="58"/>
      <c r="I439" s="9"/>
      <c r="J439" s="64">
        <v>0.5</v>
      </c>
      <c r="K439" s="13">
        <v>0.5</v>
      </c>
      <c r="L439" s="58"/>
      <c r="M439" s="9"/>
      <c r="N439" s="73" t="str">
        <f t="shared" ref="N439:N441" si="200">IF(AND(ISNUMBER(D439),ISNUMBER(E439),ISNUMBER(J439)),SUM(D439:E439)*J439,"")</f>
        <v/>
      </c>
      <c r="O439" s="36" t="str">
        <f t="shared" ref="O439:O441" si="201">IF(AND(ISNUMBER(F439),ISNUMBER(G439),ISNUMBER(K439)),SUM(F439:G439)*K439,"")</f>
        <v/>
      </c>
      <c r="P439" s="11"/>
      <c r="Q439" s="72" t="str">
        <f t="shared" ref="Q439:Q441" si="202">IF(AND(ISNUMBER(N439),ISNUMBER(O439)),SUM(N439:O439),"")</f>
        <v/>
      </c>
      <c r="R439" s="10"/>
    </row>
    <row r="440" spans="1:18" x14ac:dyDescent="0.2">
      <c r="A440" s="6"/>
      <c r="B440" s="164"/>
      <c r="C440" s="87" t="s">
        <v>48</v>
      </c>
      <c r="D440" s="57"/>
      <c r="E440" s="31"/>
      <c r="F440" s="31"/>
      <c r="G440" s="31"/>
      <c r="H440" s="58"/>
      <c r="I440" s="9"/>
      <c r="J440" s="64">
        <v>0.5</v>
      </c>
      <c r="K440" s="13">
        <v>0.5</v>
      </c>
      <c r="L440" s="58"/>
      <c r="M440" s="9"/>
      <c r="N440" s="73" t="str">
        <f t="shared" si="200"/>
        <v/>
      </c>
      <c r="O440" s="36" t="str">
        <f t="shared" si="201"/>
        <v/>
      </c>
      <c r="P440" s="11"/>
      <c r="Q440" s="72" t="str">
        <f>IF(AND(ISNUMBER(N440),ISNUMBER(O440)),SUM(N440:O440),"")</f>
        <v/>
      </c>
      <c r="R440" s="10"/>
    </row>
    <row r="441" spans="1:18" x14ac:dyDescent="0.2">
      <c r="A441" s="6"/>
      <c r="B441" s="164"/>
      <c r="C441" s="87" t="s">
        <v>42</v>
      </c>
      <c r="D441" s="57"/>
      <c r="E441" s="31"/>
      <c r="F441" s="31"/>
      <c r="G441" s="31"/>
      <c r="H441" s="58"/>
      <c r="I441" s="9"/>
      <c r="J441" s="64">
        <v>1</v>
      </c>
      <c r="K441" s="13">
        <v>1</v>
      </c>
      <c r="L441" s="58"/>
      <c r="M441" s="9"/>
      <c r="N441" s="73" t="str">
        <f t="shared" si="200"/>
        <v/>
      </c>
      <c r="O441" s="36" t="str">
        <f t="shared" si="201"/>
        <v/>
      </c>
      <c r="P441" s="11"/>
      <c r="Q441" s="72" t="str">
        <f t="shared" si="202"/>
        <v/>
      </c>
      <c r="R441" s="10"/>
    </row>
    <row r="442" spans="1:18" x14ac:dyDescent="0.2">
      <c r="A442" s="6"/>
      <c r="B442" s="164"/>
      <c r="C442" s="69" t="s">
        <v>83</v>
      </c>
      <c r="D442" s="55"/>
      <c r="E442" s="11"/>
      <c r="F442" s="11"/>
      <c r="G442" s="11"/>
      <c r="H442" s="58"/>
      <c r="I442" s="9"/>
      <c r="J442" s="55"/>
      <c r="K442" s="12"/>
      <c r="L442" s="58"/>
      <c r="M442" s="9"/>
      <c r="N442" s="55"/>
      <c r="O442" s="12"/>
      <c r="P442" s="11"/>
      <c r="Q442" s="58"/>
      <c r="R442" s="10"/>
    </row>
    <row r="443" spans="1:18" x14ac:dyDescent="0.2">
      <c r="A443" s="6"/>
      <c r="B443" s="164"/>
      <c r="C443" s="70" t="s">
        <v>27</v>
      </c>
      <c r="D443" s="57"/>
      <c r="E443" s="31"/>
      <c r="F443" s="31"/>
      <c r="G443" s="31"/>
      <c r="H443" s="58"/>
      <c r="I443" s="9"/>
      <c r="J443" s="64">
        <v>0.5</v>
      </c>
      <c r="K443" s="13">
        <v>0.5</v>
      </c>
      <c r="L443" s="58"/>
      <c r="M443" s="9"/>
      <c r="N443" s="73" t="str">
        <f t="shared" ref="N443" si="203">IF(AND(ISNUMBER(D443),ISNUMBER(E443),ISNUMBER(J443)),SUM(D443:E443)*J443,"")</f>
        <v/>
      </c>
      <c r="O443" s="36" t="str">
        <f>IF(AND(ISNUMBER(F443),ISNUMBER(G443),ISNUMBER(K443)),SUM(F443:G443)*K443,"")</f>
        <v/>
      </c>
      <c r="P443" s="11"/>
      <c r="Q443" s="72" t="str">
        <f>IF(AND(ISNUMBER(N443),ISNUMBER(O443)),SUM(N443:O443),"")</f>
        <v/>
      </c>
      <c r="R443" s="10"/>
    </row>
    <row r="444" spans="1:18" x14ac:dyDescent="0.2">
      <c r="A444" s="6"/>
      <c r="B444" s="164"/>
      <c r="C444" s="70" t="s">
        <v>68</v>
      </c>
      <c r="D444" s="55"/>
      <c r="E444" s="11"/>
      <c r="F444" s="11"/>
      <c r="G444" s="11"/>
      <c r="H444" s="58"/>
      <c r="I444" s="9"/>
      <c r="J444" s="55"/>
      <c r="K444" s="11"/>
      <c r="L444" s="58"/>
      <c r="M444" s="9"/>
      <c r="N444" s="55"/>
      <c r="O444" s="11"/>
      <c r="P444" s="11"/>
      <c r="Q444" s="58"/>
      <c r="R444" s="10"/>
    </row>
    <row r="445" spans="1:18" x14ac:dyDescent="0.2">
      <c r="A445" s="6"/>
      <c r="B445" s="164"/>
      <c r="C445" s="87" t="s">
        <v>47</v>
      </c>
      <c r="D445" s="57"/>
      <c r="E445" s="31"/>
      <c r="F445" s="31"/>
      <c r="G445" s="31"/>
      <c r="H445" s="58"/>
      <c r="I445" s="9"/>
      <c r="J445" s="64">
        <v>0.5</v>
      </c>
      <c r="K445" s="13">
        <v>0.5</v>
      </c>
      <c r="L445" s="58"/>
      <c r="M445" s="9"/>
      <c r="N445" s="73" t="str">
        <f t="shared" ref="N445:N447" si="204">IF(AND(ISNUMBER(D445),ISNUMBER(E445),ISNUMBER(J445)),SUM(D445:E445)*J445,"")</f>
        <v/>
      </c>
      <c r="O445" s="36" t="str">
        <f t="shared" ref="O445:O447" si="205">IF(AND(ISNUMBER(F445),ISNUMBER(G445),ISNUMBER(K445)),SUM(F445:G445)*K445,"")</f>
        <v/>
      </c>
      <c r="P445" s="11"/>
      <c r="Q445" s="72" t="str">
        <f t="shared" ref="Q445:Q447" si="206">IF(AND(ISNUMBER(N445),ISNUMBER(O445)),SUM(N445:O445),"")</f>
        <v/>
      </c>
      <c r="R445" s="10"/>
    </row>
    <row r="446" spans="1:18" x14ac:dyDescent="0.2">
      <c r="A446" s="6"/>
      <c r="B446" s="164"/>
      <c r="C446" s="87" t="s">
        <v>48</v>
      </c>
      <c r="D446" s="57"/>
      <c r="E446" s="31"/>
      <c r="F446" s="31"/>
      <c r="G446" s="31"/>
      <c r="H446" s="58"/>
      <c r="I446" s="9"/>
      <c r="J446" s="64">
        <v>0.5</v>
      </c>
      <c r="K446" s="13">
        <v>0.5</v>
      </c>
      <c r="L446" s="58"/>
      <c r="M446" s="9"/>
      <c r="N446" s="73" t="str">
        <f t="shared" si="204"/>
        <v/>
      </c>
      <c r="O446" s="36" t="str">
        <f t="shared" si="205"/>
        <v/>
      </c>
      <c r="P446" s="11"/>
      <c r="Q446" s="72" t="str">
        <f>IF(AND(ISNUMBER(N446),ISNUMBER(O446)),SUM(N446:O446),"")</f>
        <v/>
      </c>
      <c r="R446" s="10"/>
    </row>
    <row r="447" spans="1:18" x14ac:dyDescent="0.2">
      <c r="A447" s="6"/>
      <c r="B447" s="164"/>
      <c r="C447" s="87" t="s">
        <v>42</v>
      </c>
      <c r="D447" s="57"/>
      <c r="E447" s="31"/>
      <c r="F447" s="31"/>
      <c r="G447" s="31"/>
      <c r="H447" s="58"/>
      <c r="I447" s="9"/>
      <c r="J447" s="65">
        <v>1</v>
      </c>
      <c r="K447" s="16">
        <v>1</v>
      </c>
      <c r="L447" s="58"/>
      <c r="M447" s="9"/>
      <c r="N447" s="73" t="str">
        <f t="shared" si="204"/>
        <v/>
      </c>
      <c r="O447" s="36" t="str">
        <f t="shared" si="205"/>
        <v/>
      </c>
      <c r="P447" s="11"/>
      <c r="Q447" s="72" t="str">
        <f t="shared" si="206"/>
        <v/>
      </c>
      <c r="R447" s="10"/>
    </row>
    <row r="448" spans="1:18" x14ac:dyDescent="0.2">
      <c r="A448" s="6"/>
      <c r="B448" s="164"/>
      <c r="C448" s="70" t="s">
        <v>67</v>
      </c>
      <c r="D448" s="55"/>
      <c r="E448" s="11"/>
      <c r="F448" s="11"/>
      <c r="G448" s="11"/>
      <c r="H448" s="58"/>
      <c r="I448" s="9"/>
      <c r="J448" s="55"/>
      <c r="K448" s="11"/>
      <c r="L448" s="58"/>
      <c r="M448" s="9"/>
      <c r="N448" s="55"/>
      <c r="O448" s="11"/>
      <c r="P448" s="11"/>
      <c r="Q448" s="58"/>
      <c r="R448" s="10"/>
    </row>
    <row r="449" spans="1:18" x14ac:dyDescent="0.2">
      <c r="A449" s="6"/>
      <c r="B449" s="164"/>
      <c r="C449" s="87" t="s">
        <v>47</v>
      </c>
      <c r="D449" s="57"/>
      <c r="E449" s="31"/>
      <c r="F449" s="31"/>
      <c r="G449" s="31"/>
      <c r="H449" s="58"/>
      <c r="I449" s="9"/>
      <c r="J449" s="64">
        <v>0.5</v>
      </c>
      <c r="K449" s="13">
        <v>0.5</v>
      </c>
      <c r="L449" s="58"/>
      <c r="M449" s="9"/>
      <c r="N449" s="73" t="str">
        <f t="shared" ref="N449:N451" si="207">IF(AND(ISNUMBER(D449),ISNUMBER(E449),ISNUMBER(J449)),SUM(D449:E449)*J449,"")</f>
        <v/>
      </c>
      <c r="O449" s="36" t="str">
        <f t="shared" ref="O449:O451" si="208">IF(AND(ISNUMBER(F449),ISNUMBER(G449),ISNUMBER(K449)),SUM(F449:G449)*K449,"")</f>
        <v/>
      </c>
      <c r="P449" s="11"/>
      <c r="Q449" s="72" t="str">
        <f t="shared" ref="Q449:Q450" si="209">IF(AND(ISNUMBER(N449),ISNUMBER(O449)),SUM(N449:O449),"")</f>
        <v/>
      </c>
      <c r="R449" s="10"/>
    </row>
    <row r="450" spans="1:18" x14ac:dyDescent="0.2">
      <c r="A450" s="6"/>
      <c r="B450" s="164"/>
      <c r="C450" s="87" t="s">
        <v>48</v>
      </c>
      <c r="D450" s="57"/>
      <c r="E450" s="31"/>
      <c r="F450" s="31"/>
      <c r="G450" s="31"/>
      <c r="H450" s="58"/>
      <c r="I450" s="9"/>
      <c r="J450" s="64">
        <v>0.5</v>
      </c>
      <c r="K450" s="13">
        <v>0.5</v>
      </c>
      <c r="L450" s="58"/>
      <c r="M450" s="9"/>
      <c r="N450" s="73" t="str">
        <f t="shared" si="207"/>
        <v/>
      </c>
      <c r="O450" s="36" t="str">
        <f t="shared" si="208"/>
        <v/>
      </c>
      <c r="P450" s="11"/>
      <c r="Q450" s="72" t="str">
        <f t="shared" si="209"/>
        <v/>
      </c>
      <c r="R450" s="10"/>
    </row>
    <row r="451" spans="1:18" x14ac:dyDescent="0.2">
      <c r="A451" s="6"/>
      <c r="B451" s="164"/>
      <c r="C451" s="87" t="s">
        <v>42</v>
      </c>
      <c r="D451" s="57"/>
      <c r="E451" s="31"/>
      <c r="F451" s="31"/>
      <c r="G451" s="31"/>
      <c r="H451" s="58"/>
      <c r="I451" s="9"/>
      <c r="J451" s="64">
        <v>1</v>
      </c>
      <c r="K451" s="13">
        <v>1</v>
      </c>
      <c r="L451" s="58"/>
      <c r="M451" s="9"/>
      <c r="N451" s="73" t="str">
        <f t="shared" si="207"/>
        <v/>
      </c>
      <c r="O451" s="36" t="str">
        <f t="shared" si="208"/>
        <v/>
      </c>
      <c r="P451" s="11"/>
      <c r="Q451" s="72" t="str">
        <f>IF(AND(ISNUMBER(N451),ISNUMBER(O451)),SUM(N451:O451),"")</f>
        <v/>
      </c>
      <c r="R451" s="10"/>
    </row>
    <row r="452" spans="1:18" ht="25.5" x14ac:dyDescent="0.2">
      <c r="A452" s="6"/>
      <c r="B452" s="152"/>
      <c r="C452" s="68" t="s">
        <v>119</v>
      </c>
      <c r="D452" s="55"/>
      <c r="E452" s="11"/>
      <c r="F452" s="11"/>
      <c r="G452" s="11"/>
      <c r="H452" s="58"/>
      <c r="I452" s="9"/>
      <c r="J452" s="124"/>
      <c r="K452" s="123"/>
      <c r="L452" s="125"/>
      <c r="M452" s="9"/>
      <c r="N452" s="55"/>
      <c r="O452" s="11"/>
      <c r="P452" s="11"/>
      <c r="Q452" s="58"/>
      <c r="R452" s="10"/>
    </row>
    <row r="453" spans="1:18" x14ac:dyDescent="0.2">
      <c r="A453" s="6"/>
      <c r="B453" s="164"/>
      <c r="C453" s="69" t="s">
        <v>82</v>
      </c>
      <c r="D453" s="55"/>
      <c r="E453" s="11"/>
      <c r="F453" s="11"/>
      <c r="G453" s="11"/>
      <c r="H453" s="58"/>
      <c r="I453" s="9"/>
      <c r="J453" s="55"/>
      <c r="K453" s="12"/>
      <c r="L453" s="58"/>
      <c r="M453" s="9"/>
      <c r="N453" s="55"/>
      <c r="O453" s="12"/>
      <c r="P453" s="12"/>
      <c r="Q453" s="58"/>
      <c r="R453" s="10"/>
    </row>
    <row r="454" spans="1:18" x14ac:dyDescent="0.2">
      <c r="A454" s="6"/>
      <c r="B454" s="164"/>
      <c r="C454" s="70" t="s">
        <v>27</v>
      </c>
      <c r="D454" s="57"/>
      <c r="E454" s="31"/>
      <c r="F454" s="31"/>
      <c r="G454" s="31"/>
      <c r="H454" s="56"/>
      <c r="I454" s="9"/>
      <c r="J454" s="64">
        <v>0.5</v>
      </c>
      <c r="K454" s="13">
        <v>0.5</v>
      </c>
      <c r="L454" s="63">
        <v>0.85</v>
      </c>
      <c r="M454" s="9"/>
      <c r="N454" s="73" t="str">
        <f t="shared" ref="N454" si="210">IF(AND(ISNUMBER(D454),ISNUMBER(E454),ISNUMBER(J454)),SUM(D454:E454)*J454,"")</f>
        <v/>
      </c>
      <c r="O454" s="36" t="str">
        <f>IF(AND(ISNUMBER(F454),ISNUMBER(G454),ISNUMBER(K454)),SUM(F454:G454)*K454,"")</f>
        <v/>
      </c>
      <c r="P454" s="36" t="str">
        <f>IF(AND(ISNUMBER(H454),ISNUMBER(L454)),H454*L454,"")</f>
        <v/>
      </c>
      <c r="Q454" s="72" t="str">
        <f>IF(AND(ISNUMBER(N454),ISNUMBER(P454)),SUM(N454:P454),"")</f>
        <v/>
      </c>
      <c r="R454" s="10"/>
    </row>
    <row r="455" spans="1:18" x14ac:dyDescent="0.2">
      <c r="A455" s="6"/>
      <c r="B455" s="164"/>
      <c r="C455" s="70" t="s">
        <v>68</v>
      </c>
      <c r="D455" s="55"/>
      <c r="E455" s="11"/>
      <c r="F455" s="11"/>
      <c r="G455" s="11"/>
      <c r="H455" s="58"/>
      <c r="I455" s="9"/>
      <c r="J455" s="55"/>
      <c r="K455" s="11"/>
      <c r="L455" s="58"/>
      <c r="M455" s="9"/>
      <c r="N455" s="55"/>
      <c r="O455" s="11"/>
      <c r="P455" s="11"/>
      <c r="Q455" s="58"/>
      <c r="R455" s="10"/>
    </row>
    <row r="456" spans="1:18" x14ac:dyDescent="0.2">
      <c r="A456" s="6"/>
      <c r="B456" s="164"/>
      <c r="C456" s="87" t="s">
        <v>47</v>
      </c>
      <c r="D456" s="57"/>
      <c r="E456" s="31"/>
      <c r="F456" s="31"/>
      <c r="G456" s="31"/>
      <c r="H456" s="56"/>
      <c r="I456" s="9"/>
      <c r="J456" s="64">
        <v>0.5</v>
      </c>
      <c r="K456" s="13">
        <v>0.5</v>
      </c>
      <c r="L456" s="63">
        <v>0.85</v>
      </c>
      <c r="M456" s="9"/>
      <c r="N456" s="73" t="str">
        <f t="shared" ref="N456:N458" si="211">IF(AND(ISNUMBER(D456),ISNUMBER(E456),ISNUMBER(J456)),SUM(D456:E456)*J456,"")</f>
        <v/>
      </c>
      <c r="O456" s="36" t="str">
        <f t="shared" ref="O456:O458" si="212">IF(AND(ISNUMBER(F456),ISNUMBER(G456),ISNUMBER(K456)),SUM(F456:G456)*K456,"")</f>
        <v/>
      </c>
      <c r="P456" s="36" t="str">
        <f>IF(AND(ISNUMBER(H456),ISNUMBER(L456)),H456*L456,"")</f>
        <v/>
      </c>
      <c r="Q456" s="72" t="str">
        <f t="shared" ref="Q456:Q458" si="213">IF(AND(ISNUMBER(N456),ISNUMBER(P456)),SUM(N456:P456),"")</f>
        <v/>
      </c>
      <c r="R456" s="10"/>
    </row>
    <row r="457" spans="1:18" x14ac:dyDescent="0.2">
      <c r="A457" s="6"/>
      <c r="B457" s="164"/>
      <c r="C457" s="87" t="s">
        <v>48</v>
      </c>
      <c r="D457" s="57"/>
      <c r="E457" s="31"/>
      <c r="F457" s="31"/>
      <c r="G457" s="31"/>
      <c r="H457" s="56"/>
      <c r="I457" s="9"/>
      <c r="J457" s="64">
        <v>0.5</v>
      </c>
      <c r="K457" s="13">
        <v>0.5</v>
      </c>
      <c r="L457" s="63">
        <v>0.85</v>
      </c>
      <c r="M457" s="9"/>
      <c r="N457" s="73" t="str">
        <f t="shared" si="211"/>
        <v/>
      </c>
      <c r="O457" s="36" t="str">
        <f t="shared" si="212"/>
        <v/>
      </c>
      <c r="P457" s="36" t="str">
        <f>IF(AND(ISNUMBER(H457),ISNUMBER(L457)),H457*L457,"")</f>
        <v/>
      </c>
      <c r="Q457" s="72" t="str">
        <f t="shared" si="213"/>
        <v/>
      </c>
      <c r="R457" s="10"/>
    </row>
    <row r="458" spans="1:18" x14ac:dyDescent="0.2">
      <c r="A458" s="6"/>
      <c r="B458" s="164"/>
      <c r="C458" s="87" t="s">
        <v>42</v>
      </c>
      <c r="D458" s="57"/>
      <c r="E458" s="31"/>
      <c r="F458" s="31"/>
      <c r="G458" s="31"/>
      <c r="H458" s="56"/>
      <c r="I458" s="9"/>
      <c r="J458" s="64">
        <v>1</v>
      </c>
      <c r="K458" s="13">
        <v>1</v>
      </c>
      <c r="L458" s="63">
        <v>1</v>
      </c>
      <c r="M458" s="9"/>
      <c r="N458" s="73" t="str">
        <f t="shared" si="211"/>
        <v/>
      </c>
      <c r="O458" s="36" t="str">
        <f t="shared" si="212"/>
        <v/>
      </c>
      <c r="P458" s="36" t="str">
        <f>IF(AND(ISNUMBER(H458),ISNUMBER(L458)),H458*L458,"")</f>
        <v/>
      </c>
      <c r="Q458" s="72" t="str">
        <f t="shared" si="213"/>
        <v/>
      </c>
      <c r="R458" s="10"/>
    </row>
    <row r="459" spans="1:18" x14ac:dyDescent="0.2">
      <c r="A459" s="6"/>
      <c r="B459" s="164"/>
      <c r="C459" s="70" t="s">
        <v>67</v>
      </c>
      <c r="D459" s="55"/>
      <c r="E459" s="11"/>
      <c r="F459" s="11"/>
      <c r="G459" s="11"/>
      <c r="H459" s="58"/>
      <c r="I459" s="9"/>
      <c r="J459" s="55"/>
      <c r="K459" s="11"/>
      <c r="L459" s="58"/>
      <c r="M459" s="9"/>
      <c r="N459" s="55"/>
      <c r="O459" s="11"/>
      <c r="P459" s="11"/>
      <c r="Q459" s="58"/>
      <c r="R459" s="10"/>
    </row>
    <row r="460" spans="1:18" x14ac:dyDescent="0.2">
      <c r="A460" s="6"/>
      <c r="B460" s="164"/>
      <c r="C460" s="87" t="s">
        <v>47</v>
      </c>
      <c r="D460" s="57"/>
      <c r="E460" s="31"/>
      <c r="F460" s="31"/>
      <c r="G460" s="31"/>
      <c r="H460" s="56"/>
      <c r="I460" s="9"/>
      <c r="J460" s="64">
        <v>0.5</v>
      </c>
      <c r="K460" s="13">
        <v>0.5</v>
      </c>
      <c r="L460" s="63">
        <v>0.85</v>
      </c>
      <c r="M460" s="9"/>
      <c r="N460" s="73" t="str">
        <f t="shared" ref="N460:N462" si="214">IF(AND(ISNUMBER(D460),ISNUMBER(E460),ISNUMBER(J460)),SUM(D460:E460)*J460,"")</f>
        <v/>
      </c>
      <c r="O460" s="36" t="str">
        <f t="shared" ref="O460:O462" si="215">IF(AND(ISNUMBER(F460),ISNUMBER(G460),ISNUMBER(K460)),SUM(F460:G460)*K460,"")</f>
        <v/>
      </c>
      <c r="P460" s="36" t="str">
        <f>IF(AND(ISNUMBER(H460),ISNUMBER(L460)),H460*L460,"")</f>
        <v/>
      </c>
      <c r="Q460" s="72" t="str">
        <f t="shared" ref="Q460:Q462" si="216">IF(AND(ISNUMBER(N460),ISNUMBER(P460)),SUM(N460:P460),"")</f>
        <v/>
      </c>
      <c r="R460" s="10"/>
    </row>
    <row r="461" spans="1:18" x14ac:dyDescent="0.2">
      <c r="A461" s="6"/>
      <c r="B461" s="164"/>
      <c r="C461" s="87" t="s">
        <v>48</v>
      </c>
      <c r="D461" s="57"/>
      <c r="E461" s="31"/>
      <c r="F461" s="31"/>
      <c r="G461" s="31"/>
      <c r="H461" s="56"/>
      <c r="I461" s="9"/>
      <c r="J461" s="64">
        <v>0.5</v>
      </c>
      <c r="K461" s="13">
        <v>0.5</v>
      </c>
      <c r="L461" s="63">
        <v>0.85</v>
      </c>
      <c r="M461" s="9"/>
      <c r="N461" s="73" t="str">
        <f t="shared" si="214"/>
        <v/>
      </c>
      <c r="O461" s="36" t="str">
        <f t="shared" si="215"/>
        <v/>
      </c>
      <c r="P461" s="36" t="str">
        <f>IF(AND(ISNUMBER(H461),ISNUMBER(L461)),H461*L461,"")</f>
        <v/>
      </c>
      <c r="Q461" s="72" t="str">
        <f t="shared" si="216"/>
        <v/>
      </c>
      <c r="R461" s="10"/>
    </row>
    <row r="462" spans="1:18" x14ac:dyDescent="0.2">
      <c r="A462" s="6"/>
      <c r="B462" s="164"/>
      <c r="C462" s="87" t="s">
        <v>42</v>
      </c>
      <c r="D462" s="57"/>
      <c r="E462" s="31"/>
      <c r="F462" s="31"/>
      <c r="G462" s="31"/>
      <c r="H462" s="56"/>
      <c r="I462" s="9"/>
      <c r="J462" s="64">
        <v>1</v>
      </c>
      <c r="K462" s="13">
        <v>1</v>
      </c>
      <c r="L462" s="63">
        <v>1</v>
      </c>
      <c r="M462" s="9"/>
      <c r="N462" s="73" t="str">
        <f t="shared" si="214"/>
        <v/>
      </c>
      <c r="O462" s="36" t="str">
        <f t="shared" si="215"/>
        <v/>
      </c>
      <c r="P462" s="36" t="str">
        <f>IF(AND(ISNUMBER(H462),ISNUMBER(L462)),H462*L462,"")</f>
        <v/>
      </c>
      <c r="Q462" s="72" t="str">
        <f t="shared" si="216"/>
        <v/>
      </c>
      <c r="R462" s="10"/>
    </row>
    <row r="463" spans="1:18" x14ac:dyDescent="0.2">
      <c r="A463" s="6"/>
      <c r="B463" s="164"/>
      <c r="C463" s="69" t="s">
        <v>83</v>
      </c>
      <c r="D463" s="55"/>
      <c r="E463" s="11"/>
      <c r="F463" s="11"/>
      <c r="G463" s="11"/>
      <c r="H463" s="58"/>
      <c r="I463" s="9"/>
      <c r="J463" s="55"/>
      <c r="K463" s="12"/>
      <c r="L463" s="58"/>
      <c r="M463" s="9"/>
      <c r="N463" s="55"/>
      <c r="O463" s="12"/>
      <c r="P463" s="12"/>
      <c r="Q463" s="58"/>
      <c r="R463" s="10"/>
    </row>
    <row r="464" spans="1:18" x14ac:dyDescent="0.2">
      <c r="A464" s="6"/>
      <c r="B464" s="164"/>
      <c r="C464" s="70" t="s">
        <v>27</v>
      </c>
      <c r="D464" s="57"/>
      <c r="E464" s="31"/>
      <c r="F464" s="31"/>
      <c r="G464" s="31"/>
      <c r="H464" s="56"/>
      <c r="I464" s="9"/>
      <c r="J464" s="64">
        <v>0.5</v>
      </c>
      <c r="K464" s="13">
        <v>0.5</v>
      </c>
      <c r="L464" s="63">
        <v>0.85</v>
      </c>
      <c r="M464" s="9"/>
      <c r="N464" s="73" t="str">
        <f t="shared" ref="N464" si="217">IF(AND(ISNUMBER(D464),ISNUMBER(E464),ISNUMBER(J464)),SUM(D464:E464)*J464,"")</f>
        <v/>
      </c>
      <c r="O464" s="36" t="str">
        <f>IF(AND(ISNUMBER(F464),ISNUMBER(G464),ISNUMBER(K464)),SUM(F464:G464)*K464,"")</f>
        <v/>
      </c>
      <c r="P464" s="36" t="str">
        <f>IF(AND(ISNUMBER(H464),ISNUMBER(L464)),H464*L464,"")</f>
        <v/>
      </c>
      <c r="Q464" s="72" t="str">
        <f>IF(AND(ISNUMBER(N464),ISNUMBER(P464)),SUM(N464:P464),"")</f>
        <v/>
      </c>
      <c r="R464" s="10"/>
    </row>
    <row r="465" spans="1:18" x14ac:dyDescent="0.2">
      <c r="A465" s="6"/>
      <c r="B465" s="164"/>
      <c r="C465" s="70" t="s">
        <v>68</v>
      </c>
      <c r="D465" s="55"/>
      <c r="E465" s="11"/>
      <c r="F465" s="11"/>
      <c r="G465" s="11"/>
      <c r="H465" s="58"/>
      <c r="I465" s="9"/>
      <c r="J465" s="55"/>
      <c r="K465" s="11"/>
      <c r="L465" s="58"/>
      <c r="M465" s="9"/>
      <c r="N465" s="55"/>
      <c r="O465" s="11"/>
      <c r="P465" s="11"/>
      <c r="Q465" s="58"/>
      <c r="R465" s="10"/>
    </row>
    <row r="466" spans="1:18" x14ac:dyDescent="0.2">
      <c r="A466" s="6"/>
      <c r="B466" s="164"/>
      <c r="C466" s="87" t="s">
        <v>47</v>
      </c>
      <c r="D466" s="57"/>
      <c r="E466" s="31"/>
      <c r="F466" s="31"/>
      <c r="G466" s="31"/>
      <c r="H466" s="56"/>
      <c r="I466" s="9"/>
      <c r="J466" s="64">
        <v>0.5</v>
      </c>
      <c r="K466" s="13">
        <v>0.5</v>
      </c>
      <c r="L466" s="63">
        <v>0.85</v>
      </c>
      <c r="M466" s="9"/>
      <c r="N466" s="73" t="str">
        <f t="shared" ref="N466:N468" si="218">IF(AND(ISNUMBER(D466),ISNUMBER(E466),ISNUMBER(J466)),SUM(D466:E466)*J466,"")</f>
        <v/>
      </c>
      <c r="O466" s="36" t="str">
        <f t="shared" ref="O466:O468" si="219">IF(AND(ISNUMBER(F466),ISNUMBER(G466),ISNUMBER(K466)),SUM(F466:G466)*K466,"")</f>
        <v/>
      </c>
      <c r="P466" s="36" t="str">
        <f>IF(AND(ISNUMBER(H466),ISNUMBER(L466)),H466*L466,"")</f>
        <v/>
      </c>
      <c r="Q466" s="72" t="str">
        <f t="shared" ref="Q466:Q468" si="220">IF(AND(ISNUMBER(N466),ISNUMBER(P466)),SUM(N466:P466),"")</f>
        <v/>
      </c>
      <c r="R466" s="10"/>
    </row>
    <row r="467" spans="1:18" x14ac:dyDescent="0.2">
      <c r="A467" s="6"/>
      <c r="B467" s="164"/>
      <c r="C467" s="87" t="s">
        <v>48</v>
      </c>
      <c r="D467" s="57"/>
      <c r="E467" s="31"/>
      <c r="F467" s="31"/>
      <c r="G467" s="31"/>
      <c r="H467" s="56"/>
      <c r="I467" s="9"/>
      <c r="J467" s="64">
        <v>0.5</v>
      </c>
      <c r="K467" s="13">
        <v>0.5</v>
      </c>
      <c r="L467" s="63">
        <v>0.85</v>
      </c>
      <c r="M467" s="9"/>
      <c r="N467" s="73" t="str">
        <f t="shared" si="218"/>
        <v/>
      </c>
      <c r="O467" s="36" t="str">
        <f t="shared" si="219"/>
        <v/>
      </c>
      <c r="P467" s="36" t="str">
        <f>IF(AND(ISNUMBER(H467),ISNUMBER(L467)),H467*L467,"")</f>
        <v/>
      </c>
      <c r="Q467" s="72" t="str">
        <f>IF(AND(ISNUMBER(N467),ISNUMBER(P467)),SUM(N467:P467),"")</f>
        <v/>
      </c>
      <c r="R467" s="10"/>
    </row>
    <row r="468" spans="1:18" x14ac:dyDescent="0.2">
      <c r="A468" s="6"/>
      <c r="B468" s="164"/>
      <c r="C468" s="87" t="s">
        <v>42</v>
      </c>
      <c r="D468" s="57"/>
      <c r="E468" s="31"/>
      <c r="F468" s="31"/>
      <c r="G468" s="31"/>
      <c r="H468" s="56"/>
      <c r="I468" s="9"/>
      <c r="J468" s="64">
        <v>1</v>
      </c>
      <c r="K468" s="13">
        <v>1</v>
      </c>
      <c r="L468" s="63">
        <v>1</v>
      </c>
      <c r="M468" s="9"/>
      <c r="N468" s="73" t="str">
        <f t="shared" si="218"/>
        <v/>
      </c>
      <c r="O468" s="36" t="str">
        <f t="shared" si="219"/>
        <v/>
      </c>
      <c r="P468" s="36" t="str">
        <f>IF(AND(ISNUMBER(H468),ISNUMBER(L468)),H468*L468,"")</f>
        <v/>
      </c>
      <c r="Q468" s="72" t="str">
        <f t="shared" si="220"/>
        <v/>
      </c>
      <c r="R468" s="10"/>
    </row>
    <row r="469" spans="1:18" x14ac:dyDescent="0.2">
      <c r="A469" s="6"/>
      <c r="B469" s="164"/>
      <c r="C469" s="70" t="s">
        <v>67</v>
      </c>
      <c r="D469" s="55"/>
      <c r="E469" s="11"/>
      <c r="F469" s="11"/>
      <c r="G469" s="11"/>
      <c r="H469" s="58"/>
      <c r="I469" s="9"/>
      <c r="J469" s="55"/>
      <c r="K469" s="11"/>
      <c r="L469" s="58"/>
      <c r="M469" s="9"/>
      <c r="N469" s="55"/>
      <c r="O469" s="11"/>
      <c r="P469" s="11"/>
      <c r="Q469" s="58"/>
      <c r="R469" s="10"/>
    </row>
    <row r="470" spans="1:18" x14ac:dyDescent="0.2">
      <c r="A470" s="6"/>
      <c r="B470" s="164"/>
      <c r="C470" s="87" t="s">
        <v>47</v>
      </c>
      <c r="D470" s="57"/>
      <c r="E470" s="31"/>
      <c r="F470" s="31"/>
      <c r="G470" s="31"/>
      <c r="H470" s="56"/>
      <c r="I470" s="9"/>
      <c r="J470" s="64">
        <v>0.5</v>
      </c>
      <c r="K470" s="13">
        <v>0.5</v>
      </c>
      <c r="L470" s="63">
        <v>0.85</v>
      </c>
      <c r="M470" s="9"/>
      <c r="N470" s="73" t="str">
        <f t="shared" ref="N470:N472" si="221">IF(AND(ISNUMBER(D470),ISNUMBER(E470),ISNUMBER(J470)),SUM(D470:E470)*J470,"")</f>
        <v/>
      </c>
      <c r="O470" s="36" t="str">
        <f t="shared" ref="O470:O472" si="222">IF(AND(ISNUMBER(F470),ISNUMBER(G470),ISNUMBER(K470)),SUM(F470:G470)*K470,"")</f>
        <v/>
      </c>
      <c r="P470" s="36" t="str">
        <f>IF(AND(ISNUMBER(H470),ISNUMBER(L470)),H470*L470,"")</f>
        <v/>
      </c>
      <c r="Q470" s="72" t="str">
        <f>IF(AND(ISNUMBER(N470),ISNUMBER(P470)),SUM(N470:P470),"")</f>
        <v/>
      </c>
      <c r="R470" s="10"/>
    </row>
    <row r="471" spans="1:18" x14ac:dyDescent="0.2">
      <c r="A471" s="6"/>
      <c r="B471" s="164"/>
      <c r="C471" s="87" t="s">
        <v>48</v>
      </c>
      <c r="D471" s="57"/>
      <c r="E471" s="31"/>
      <c r="F471" s="31"/>
      <c r="G471" s="31"/>
      <c r="H471" s="56"/>
      <c r="I471" s="9"/>
      <c r="J471" s="64">
        <v>0.5</v>
      </c>
      <c r="K471" s="13">
        <v>0.5</v>
      </c>
      <c r="L471" s="63">
        <v>0.85</v>
      </c>
      <c r="M471" s="9"/>
      <c r="N471" s="73" t="str">
        <f t="shared" si="221"/>
        <v/>
      </c>
      <c r="O471" s="36" t="str">
        <f t="shared" si="222"/>
        <v/>
      </c>
      <c r="P471" s="36" t="str">
        <f>IF(AND(ISNUMBER(H471),ISNUMBER(L471)),H471*L471,"")</f>
        <v/>
      </c>
      <c r="Q471" s="72" t="str">
        <f>IF(AND(ISNUMBER(N471),ISNUMBER(P471)),SUM(N471:P471),"")</f>
        <v/>
      </c>
      <c r="R471" s="10"/>
    </row>
    <row r="472" spans="1:18" x14ac:dyDescent="0.2">
      <c r="A472" s="6"/>
      <c r="B472" s="164"/>
      <c r="C472" s="87" t="s">
        <v>42</v>
      </c>
      <c r="D472" s="57"/>
      <c r="E472" s="31"/>
      <c r="F472" s="31"/>
      <c r="G472" s="31"/>
      <c r="H472" s="56"/>
      <c r="I472" s="9"/>
      <c r="J472" s="64">
        <v>1</v>
      </c>
      <c r="K472" s="13">
        <v>1</v>
      </c>
      <c r="L472" s="63">
        <v>1</v>
      </c>
      <c r="M472" s="9"/>
      <c r="N472" s="73" t="str">
        <f t="shared" si="221"/>
        <v/>
      </c>
      <c r="O472" s="36" t="str">
        <f t="shared" si="222"/>
        <v/>
      </c>
      <c r="P472" s="36" t="str">
        <f>IF(AND(ISNUMBER(H472),ISNUMBER(L472)),H472*L472,"")</f>
        <v/>
      </c>
      <c r="Q472" s="72" t="str">
        <f>IF(AND(ISNUMBER(N472),ISNUMBER(P472)),SUM(N472:P472),"")</f>
        <v/>
      </c>
      <c r="R472" s="10"/>
    </row>
    <row r="473" spans="1:18" x14ac:dyDescent="0.2">
      <c r="A473" s="6"/>
      <c r="B473" s="152"/>
      <c r="C473" s="68" t="s">
        <v>120</v>
      </c>
      <c r="D473" s="55"/>
      <c r="E473" s="11"/>
      <c r="F473" s="11"/>
      <c r="G473" s="11"/>
      <c r="H473" s="58"/>
      <c r="I473" s="9"/>
      <c r="J473" s="124"/>
      <c r="K473" s="123"/>
      <c r="L473" s="125"/>
      <c r="M473" s="9"/>
      <c r="N473" s="55"/>
      <c r="O473" s="11"/>
      <c r="P473" s="11"/>
      <c r="Q473" s="58"/>
      <c r="R473" s="10"/>
    </row>
    <row r="474" spans="1:18" x14ac:dyDescent="0.2">
      <c r="A474" s="6"/>
      <c r="B474" s="152"/>
      <c r="C474" s="69" t="s">
        <v>27</v>
      </c>
      <c r="D474" s="55"/>
      <c r="E474" s="11"/>
      <c r="F474" s="11"/>
      <c r="G474" s="11"/>
      <c r="H474" s="56"/>
      <c r="I474" s="9"/>
      <c r="J474" s="124"/>
      <c r="K474" s="123"/>
      <c r="L474" s="122">
        <v>0.85</v>
      </c>
      <c r="M474" s="9"/>
      <c r="N474" s="55"/>
      <c r="O474" s="11"/>
      <c r="P474" s="36" t="str">
        <f>IF(AND(ISNUMBER(H474),ISNUMBER(L474)),H474*L474,"")</f>
        <v/>
      </c>
      <c r="Q474" s="72" t="str">
        <f>IF(ISNUMBER(P474),P474,"")</f>
        <v/>
      </c>
      <c r="R474" s="10"/>
    </row>
    <row r="475" spans="1:18" x14ac:dyDescent="0.2">
      <c r="A475" s="6"/>
      <c r="B475" s="152"/>
      <c r="C475" s="69" t="s">
        <v>68</v>
      </c>
      <c r="D475" s="55"/>
      <c r="E475" s="11"/>
      <c r="F475" s="11"/>
      <c r="G475" s="11"/>
      <c r="H475" s="58"/>
      <c r="I475" s="9"/>
      <c r="J475" s="124"/>
      <c r="K475" s="123"/>
      <c r="L475" s="125"/>
      <c r="M475" s="9"/>
      <c r="N475" s="55"/>
      <c r="O475" s="11"/>
      <c r="P475" s="11"/>
      <c r="Q475" s="58"/>
      <c r="R475" s="10"/>
    </row>
    <row r="476" spans="1:18" x14ac:dyDescent="0.2">
      <c r="A476" s="6"/>
      <c r="B476" s="152"/>
      <c r="C476" s="70" t="s">
        <v>47</v>
      </c>
      <c r="D476" s="55"/>
      <c r="E476" s="11"/>
      <c r="F476" s="11"/>
      <c r="G476" s="11"/>
      <c r="H476" s="56"/>
      <c r="I476" s="9"/>
      <c r="J476" s="124"/>
      <c r="K476" s="123"/>
      <c r="L476" s="122">
        <v>0.85</v>
      </c>
      <c r="M476" s="9"/>
      <c r="N476" s="55"/>
      <c r="O476" s="11"/>
      <c r="P476" s="36" t="str">
        <f>IF(AND(ISNUMBER(H476),ISNUMBER(L476)),H476*L476,"")</f>
        <v/>
      </c>
      <c r="Q476" s="72" t="str">
        <f t="shared" ref="Q476:Q478" si="223">IF(ISNUMBER(P476),P476,"")</f>
        <v/>
      </c>
      <c r="R476" s="10"/>
    </row>
    <row r="477" spans="1:18" x14ac:dyDescent="0.2">
      <c r="A477" s="6"/>
      <c r="B477" s="152"/>
      <c r="C477" s="70" t="s">
        <v>48</v>
      </c>
      <c r="D477" s="55"/>
      <c r="E477" s="11"/>
      <c r="F477" s="11"/>
      <c r="G477" s="11"/>
      <c r="H477" s="56"/>
      <c r="I477" s="9"/>
      <c r="J477" s="124"/>
      <c r="K477" s="123"/>
      <c r="L477" s="122">
        <v>0.85</v>
      </c>
      <c r="M477" s="9"/>
      <c r="N477" s="55"/>
      <c r="O477" s="11"/>
      <c r="P477" s="36" t="str">
        <f>IF(AND(ISNUMBER(H477),ISNUMBER(L477)),H477*L477,"")</f>
        <v/>
      </c>
      <c r="Q477" s="72" t="str">
        <f t="shared" si="223"/>
        <v/>
      </c>
      <c r="R477" s="10"/>
    </row>
    <row r="478" spans="1:18" x14ac:dyDescent="0.2">
      <c r="A478" s="6"/>
      <c r="B478" s="152"/>
      <c r="C478" s="70" t="s">
        <v>42</v>
      </c>
      <c r="D478" s="55"/>
      <c r="E478" s="11"/>
      <c r="F478" s="11"/>
      <c r="G478" s="11"/>
      <c r="H478" s="56"/>
      <c r="I478" s="9"/>
      <c r="J478" s="124"/>
      <c r="K478" s="123"/>
      <c r="L478" s="122">
        <v>1</v>
      </c>
      <c r="M478" s="9"/>
      <c r="N478" s="55"/>
      <c r="O478" s="11"/>
      <c r="P478" s="36" t="str">
        <f>IF(AND(ISNUMBER(H478),ISNUMBER(L478)),H478*L478,"")</f>
        <v/>
      </c>
      <c r="Q478" s="72" t="str">
        <f t="shared" si="223"/>
        <v/>
      </c>
      <c r="R478" s="10"/>
    </row>
    <row r="479" spans="1:18" x14ac:dyDescent="0.2">
      <c r="A479" s="6"/>
      <c r="B479" s="152"/>
      <c r="C479" s="69" t="s">
        <v>67</v>
      </c>
      <c r="D479" s="55"/>
      <c r="E479" s="11"/>
      <c r="F479" s="11"/>
      <c r="G479" s="11"/>
      <c r="H479" s="58"/>
      <c r="I479" s="9"/>
      <c r="J479" s="124"/>
      <c r="K479" s="123"/>
      <c r="L479" s="125"/>
      <c r="M479" s="9"/>
      <c r="N479" s="55"/>
      <c r="O479" s="11"/>
      <c r="P479" s="11"/>
      <c r="Q479" s="58"/>
      <c r="R479" s="10"/>
    </row>
    <row r="480" spans="1:18" x14ac:dyDescent="0.2">
      <c r="A480" s="6"/>
      <c r="B480" s="152"/>
      <c r="C480" s="70" t="s">
        <v>47</v>
      </c>
      <c r="D480" s="55"/>
      <c r="E480" s="11"/>
      <c r="F480" s="11"/>
      <c r="G480" s="11"/>
      <c r="H480" s="56"/>
      <c r="I480" s="9"/>
      <c r="J480" s="124"/>
      <c r="K480" s="123"/>
      <c r="L480" s="122">
        <v>0.85</v>
      </c>
      <c r="M480" s="9"/>
      <c r="N480" s="55"/>
      <c r="O480" s="11"/>
      <c r="P480" s="36" t="str">
        <f>IF(AND(ISNUMBER(H480),ISNUMBER(L480)),H480*L480,"")</f>
        <v/>
      </c>
      <c r="Q480" s="72" t="str">
        <f t="shared" ref="Q480:Q481" si="224">IF(ISNUMBER(P480),P480,"")</f>
        <v/>
      </c>
      <c r="R480" s="10"/>
    </row>
    <row r="481" spans="1:18" x14ac:dyDescent="0.2">
      <c r="A481" s="6"/>
      <c r="B481" s="152"/>
      <c r="C481" s="70" t="s">
        <v>48</v>
      </c>
      <c r="D481" s="55"/>
      <c r="E481" s="11"/>
      <c r="F481" s="11"/>
      <c r="G481" s="11"/>
      <c r="H481" s="56"/>
      <c r="I481" s="9"/>
      <c r="J481" s="124"/>
      <c r="K481" s="123"/>
      <c r="L481" s="122">
        <v>0.85</v>
      </c>
      <c r="M481" s="9"/>
      <c r="N481" s="55"/>
      <c r="O481" s="11"/>
      <c r="P481" s="36" t="str">
        <f>IF(AND(ISNUMBER(H481),ISNUMBER(L481)),H481*L481,"")</f>
        <v/>
      </c>
      <c r="Q481" s="72" t="str">
        <f t="shared" si="224"/>
        <v/>
      </c>
      <c r="R481" s="10"/>
    </row>
    <row r="482" spans="1:18" x14ac:dyDescent="0.2">
      <c r="A482" s="6"/>
      <c r="B482" s="152"/>
      <c r="C482" s="70" t="s">
        <v>42</v>
      </c>
      <c r="D482" s="55"/>
      <c r="E482" s="11"/>
      <c r="F482" s="11"/>
      <c r="G482" s="11"/>
      <c r="H482" s="56"/>
      <c r="I482" s="9"/>
      <c r="J482" s="124"/>
      <c r="K482" s="123"/>
      <c r="L482" s="122">
        <v>1</v>
      </c>
      <c r="M482" s="9"/>
      <c r="N482" s="55"/>
      <c r="O482" s="11"/>
      <c r="P482" s="36" t="str">
        <f>IF(AND(ISNUMBER(H482),ISNUMBER(L482)),H482*L482,"")</f>
        <v/>
      </c>
      <c r="Q482" s="72" t="str">
        <f>IF(ISNUMBER(P482),P482,"")</f>
        <v/>
      </c>
      <c r="R482" s="10"/>
    </row>
    <row r="483" spans="1:18" x14ac:dyDescent="0.2">
      <c r="A483" s="6"/>
      <c r="B483" s="152"/>
      <c r="C483" s="68" t="s">
        <v>165</v>
      </c>
      <c r="D483" s="55"/>
      <c r="E483" s="11"/>
      <c r="F483" s="11"/>
      <c r="G483" s="11"/>
      <c r="H483" s="58"/>
      <c r="I483" s="9"/>
      <c r="J483" s="124"/>
      <c r="K483" s="123"/>
      <c r="L483" s="125"/>
      <c r="M483" s="9"/>
      <c r="N483" s="55"/>
      <c r="O483" s="11"/>
      <c r="P483" s="11"/>
      <c r="Q483" s="58"/>
      <c r="R483" s="10"/>
    </row>
    <row r="484" spans="1:18" x14ac:dyDescent="0.2">
      <c r="A484" s="6"/>
      <c r="B484" s="152"/>
      <c r="C484" s="69" t="s">
        <v>27</v>
      </c>
      <c r="D484" s="57"/>
      <c r="E484" s="31"/>
      <c r="F484" s="31"/>
      <c r="G484" s="31"/>
      <c r="H484" s="56"/>
      <c r="I484" s="9"/>
      <c r="J484" s="120">
        <v>0.5</v>
      </c>
      <c r="K484" s="121">
        <v>0.5</v>
      </c>
      <c r="L484" s="122">
        <v>0.85</v>
      </c>
      <c r="M484" s="9"/>
      <c r="N484" s="73" t="str">
        <f>IF(AND(ISNUMBER(D484),ISNUMBER(E484),ISNUMBER(J484)),SUM(D484:E484)*J484,"")</f>
        <v/>
      </c>
      <c r="O484" s="36" t="str">
        <f>IF(AND(ISNUMBER(F484),ISNUMBER(G484),ISNUMBER(K484)),SUM(F484:G484)*K484,"")</f>
        <v/>
      </c>
      <c r="P484" s="36" t="str">
        <f>IF(AND(ISNUMBER(H484),ISNUMBER(L484)),H484*L484,"")</f>
        <v/>
      </c>
      <c r="Q484" s="72" t="str">
        <f>IF(AND(ISNUMBER(N484),ISNUMBER(P484)),SUM(N484:P484),"")</f>
        <v/>
      </c>
      <c r="R484" s="10"/>
    </row>
    <row r="485" spans="1:18" x14ac:dyDescent="0.2">
      <c r="A485" s="6"/>
      <c r="B485" s="152"/>
      <c r="C485" s="69" t="s">
        <v>68</v>
      </c>
      <c r="D485" s="55"/>
      <c r="E485" s="11"/>
      <c r="F485" s="11"/>
      <c r="G485" s="11"/>
      <c r="H485" s="58"/>
      <c r="I485" s="9"/>
      <c r="J485" s="124"/>
      <c r="K485" s="123"/>
      <c r="L485" s="125"/>
      <c r="M485" s="9"/>
      <c r="N485" s="55"/>
      <c r="O485" s="11"/>
      <c r="P485" s="11"/>
      <c r="Q485" s="58"/>
      <c r="R485" s="10"/>
    </row>
    <row r="486" spans="1:18" x14ac:dyDescent="0.2">
      <c r="A486" s="6"/>
      <c r="B486" s="152"/>
      <c r="C486" s="70" t="s">
        <v>47</v>
      </c>
      <c r="D486" s="57"/>
      <c r="E486" s="31"/>
      <c r="F486" s="31"/>
      <c r="G486" s="31"/>
      <c r="H486" s="56"/>
      <c r="I486" s="9"/>
      <c r="J486" s="120">
        <v>0.5</v>
      </c>
      <c r="K486" s="121">
        <v>0.5</v>
      </c>
      <c r="L486" s="122">
        <v>0.85</v>
      </c>
      <c r="M486" s="9"/>
      <c r="N486" s="73" t="str">
        <f t="shared" ref="N486:N488" si="225">IF(AND(ISNUMBER(D486),ISNUMBER(E486),ISNUMBER(J486)),SUM(D486:E486)*J486,"")</f>
        <v/>
      </c>
      <c r="O486" s="36" t="str">
        <f t="shared" ref="O486:O488" si="226">IF(AND(ISNUMBER(F486),ISNUMBER(G486),ISNUMBER(K486)),SUM(F486:G486)*K486,"")</f>
        <v/>
      </c>
      <c r="P486" s="36" t="str">
        <f>IF(AND(ISNUMBER(H486),ISNUMBER(L486)),H486*L486,"")</f>
        <v/>
      </c>
      <c r="Q486" s="72" t="str">
        <f>IF(AND(ISNUMBER(N486),ISNUMBER(P486)),SUM(N486:P486),"")</f>
        <v/>
      </c>
      <c r="R486" s="10"/>
    </row>
    <row r="487" spans="1:18" x14ac:dyDescent="0.2">
      <c r="A487" s="6"/>
      <c r="B487" s="152"/>
      <c r="C487" s="70" t="s">
        <v>48</v>
      </c>
      <c r="D487" s="57"/>
      <c r="E487" s="31"/>
      <c r="F487" s="31"/>
      <c r="G487" s="31"/>
      <c r="H487" s="56"/>
      <c r="I487" s="9"/>
      <c r="J487" s="120">
        <v>0.5</v>
      </c>
      <c r="K487" s="121">
        <v>0.5</v>
      </c>
      <c r="L487" s="122">
        <v>0.85</v>
      </c>
      <c r="M487" s="9"/>
      <c r="N487" s="73" t="str">
        <f t="shared" si="225"/>
        <v/>
      </c>
      <c r="O487" s="36" t="str">
        <f t="shared" si="226"/>
        <v/>
      </c>
      <c r="P487" s="36" t="str">
        <f>IF(AND(ISNUMBER(H487),ISNUMBER(L487)),H487*L487,"")</f>
        <v/>
      </c>
      <c r="Q487" s="72" t="str">
        <f>IF(AND(ISNUMBER(N487),ISNUMBER(P487)),SUM(N487:P487),"")</f>
        <v/>
      </c>
      <c r="R487" s="10"/>
    </row>
    <row r="488" spans="1:18" x14ac:dyDescent="0.2">
      <c r="A488" s="6"/>
      <c r="B488" s="152"/>
      <c r="C488" s="70" t="s">
        <v>42</v>
      </c>
      <c r="D488" s="57"/>
      <c r="E488" s="31"/>
      <c r="F488" s="31"/>
      <c r="G488" s="31"/>
      <c r="H488" s="56"/>
      <c r="I488" s="9"/>
      <c r="J488" s="120">
        <v>1</v>
      </c>
      <c r="K488" s="121">
        <v>1</v>
      </c>
      <c r="L488" s="122">
        <v>1</v>
      </c>
      <c r="M488" s="9"/>
      <c r="N488" s="73" t="str">
        <f t="shared" si="225"/>
        <v/>
      </c>
      <c r="O488" s="36" t="str">
        <f t="shared" si="226"/>
        <v/>
      </c>
      <c r="P488" s="36" t="str">
        <f>IF(AND(ISNUMBER(H488),ISNUMBER(L488)),H488*L488,"")</f>
        <v/>
      </c>
      <c r="Q488" s="72" t="str">
        <f>IF(AND(ISNUMBER(N488),ISNUMBER(P488)),SUM(N488:P488),"")</f>
        <v/>
      </c>
      <c r="R488" s="10"/>
    </row>
    <row r="489" spans="1:18" x14ac:dyDescent="0.2">
      <c r="A489" s="6"/>
      <c r="B489" s="152"/>
      <c r="C489" s="69" t="s">
        <v>67</v>
      </c>
      <c r="D489" s="55"/>
      <c r="E489" s="11"/>
      <c r="F489" s="11"/>
      <c r="G489" s="11"/>
      <c r="H489" s="58"/>
      <c r="I489" s="9"/>
      <c r="J489" s="124"/>
      <c r="K489" s="123"/>
      <c r="L489" s="125"/>
      <c r="M489" s="9"/>
      <c r="N489" s="55"/>
      <c r="O489" s="11"/>
      <c r="P489" s="11"/>
      <c r="Q489" s="58"/>
      <c r="R489" s="10"/>
    </row>
    <row r="490" spans="1:18" x14ac:dyDescent="0.2">
      <c r="A490" s="6"/>
      <c r="B490" s="152"/>
      <c r="C490" s="70" t="s">
        <v>47</v>
      </c>
      <c r="D490" s="57"/>
      <c r="E490" s="31"/>
      <c r="F490" s="31"/>
      <c r="G490" s="31"/>
      <c r="H490" s="56"/>
      <c r="I490" s="9"/>
      <c r="J490" s="120">
        <v>0.5</v>
      </c>
      <c r="K490" s="121">
        <v>0.5</v>
      </c>
      <c r="L490" s="122">
        <v>0.85</v>
      </c>
      <c r="M490" s="9"/>
      <c r="N490" s="73" t="str">
        <f t="shared" ref="N490:N492" si="227">IF(AND(ISNUMBER(D490),ISNUMBER(E490),ISNUMBER(J490)),SUM(D490:E490)*J490,"")</f>
        <v/>
      </c>
      <c r="O490" s="36" t="str">
        <f t="shared" ref="O490:O492" si="228">IF(AND(ISNUMBER(F490),ISNUMBER(G490),ISNUMBER(K490)),SUM(F490:G490)*K490,"")</f>
        <v/>
      </c>
      <c r="P490" s="36" t="str">
        <f>IF(AND(ISNUMBER(H490),ISNUMBER(L490)),H490*L490,"")</f>
        <v/>
      </c>
      <c r="Q490" s="72" t="str">
        <f>IF(AND(ISNUMBER(N490),ISNUMBER(P490)),SUM(N490:P490),"")</f>
        <v/>
      </c>
      <c r="R490" s="10"/>
    </row>
    <row r="491" spans="1:18" x14ac:dyDescent="0.2">
      <c r="A491" s="6"/>
      <c r="B491" s="152"/>
      <c r="C491" s="70" t="s">
        <v>48</v>
      </c>
      <c r="D491" s="57"/>
      <c r="E491" s="31"/>
      <c r="F491" s="31"/>
      <c r="G491" s="31"/>
      <c r="H491" s="56"/>
      <c r="I491" s="9"/>
      <c r="J491" s="120">
        <v>0.5</v>
      </c>
      <c r="K491" s="121">
        <v>0.5</v>
      </c>
      <c r="L491" s="122">
        <v>0.85</v>
      </c>
      <c r="M491" s="9"/>
      <c r="N491" s="73" t="str">
        <f t="shared" si="227"/>
        <v/>
      </c>
      <c r="O491" s="36" t="str">
        <f t="shared" si="228"/>
        <v/>
      </c>
      <c r="P491" s="36" t="str">
        <f>IF(AND(ISNUMBER(H491),ISNUMBER(L491)),H491*L491,"")</f>
        <v/>
      </c>
      <c r="Q491" s="72" t="str">
        <f>IF(AND(ISNUMBER(N491),ISNUMBER(P491)),SUM(N491:P491),"")</f>
        <v/>
      </c>
      <c r="R491" s="10"/>
    </row>
    <row r="492" spans="1:18" x14ac:dyDescent="0.2">
      <c r="A492" s="6"/>
      <c r="B492" s="152"/>
      <c r="C492" s="70" t="s">
        <v>42</v>
      </c>
      <c r="D492" s="57"/>
      <c r="E492" s="31"/>
      <c r="F492" s="31"/>
      <c r="G492" s="31"/>
      <c r="H492" s="56"/>
      <c r="I492" s="9"/>
      <c r="J492" s="120">
        <v>1</v>
      </c>
      <c r="K492" s="121">
        <v>1</v>
      </c>
      <c r="L492" s="122">
        <v>1</v>
      </c>
      <c r="M492" s="9"/>
      <c r="N492" s="73" t="str">
        <f t="shared" si="227"/>
        <v/>
      </c>
      <c r="O492" s="36" t="str">
        <f t="shared" si="228"/>
        <v/>
      </c>
      <c r="P492" s="36" t="str">
        <f>IF(AND(ISNUMBER(H492),ISNUMBER(L492)),H492*L492,"")</f>
        <v/>
      </c>
      <c r="Q492" s="72" t="str">
        <f>IF(AND(ISNUMBER(N492),ISNUMBER(P492)),SUM(N492:P492),"")</f>
        <v/>
      </c>
      <c r="R492" s="10"/>
    </row>
    <row r="493" spans="1:18" x14ac:dyDescent="0.2">
      <c r="A493" s="6"/>
      <c r="B493" s="152"/>
      <c r="C493" s="68" t="s">
        <v>121</v>
      </c>
      <c r="D493" s="55"/>
      <c r="E493" s="11"/>
      <c r="F493" s="11"/>
      <c r="G493" s="11"/>
      <c r="H493" s="58"/>
      <c r="I493" s="9"/>
      <c r="J493" s="124"/>
      <c r="K493" s="123"/>
      <c r="L493" s="125"/>
      <c r="M493" s="9"/>
      <c r="N493" s="55"/>
      <c r="O493" s="11"/>
      <c r="P493" s="11"/>
      <c r="Q493" s="58"/>
      <c r="R493" s="10"/>
    </row>
    <row r="494" spans="1:18" x14ac:dyDescent="0.2">
      <c r="A494" s="6"/>
      <c r="B494" s="152"/>
      <c r="C494" s="69" t="s">
        <v>27</v>
      </c>
      <c r="D494" s="55"/>
      <c r="E494" s="11"/>
      <c r="F494" s="11"/>
      <c r="G494" s="11"/>
      <c r="H494" s="56"/>
      <c r="I494" s="9"/>
      <c r="J494" s="124"/>
      <c r="K494" s="123"/>
      <c r="L494" s="122">
        <v>0.85</v>
      </c>
      <c r="M494" s="9"/>
      <c r="N494" s="55"/>
      <c r="O494" s="11"/>
      <c r="P494" s="36" t="str">
        <f>IF(AND(ISNUMBER(H494),ISNUMBER(L494)),H494*L494,"")</f>
        <v/>
      </c>
      <c r="Q494" s="72" t="str">
        <f>IF(ISNUMBER(P494),P494,"")</f>
        <v/>
      </c>
      <c r="R494" s="10"/>
    </row>
    <row r="495" spans="1:18" x14ac:dyDescent="0.2">
      <c r="A495" s="6"/>
      <c r="B495" s="152"/>
      <c r="C495" s="69" t="s">
        <v>68</v>
      </c>
      <c r="D495" s="55"/>
      <c r="E495" s="11"/>
      <c r="F495" s="11"/>
      <c r="G495" s="11"/>
      <c r="H495" s="58"/>
      <c r="I495" s="9"/>
      <c r="J495" s="124"/>
      <c r="K495" s="123"/>
      <c r="L495" s="125"/>
      <c r="M495" s="9"/>
      <c r="N495" s="55"/>
      <c r="O495" s="11"/>
      <c r="P495" s="11"/>
      <c r="Q495" s="58"/>
      <c r="R495" s="10"/>
    </row>
    <row r="496" spans="1:18" x14ac:dyDescent="0.2">
      <c r="A496" s="6"/>
      <c r="B496" s="152"/>
      <c r="C496" s="70" t="s">
        <v>47</v>
      </c>
      <c r="D496" s="55"/>
      <c r="E496" s="11"/>
      <c r="F496" s="11"/>
      <c r="G496" s="11"/>
      <c r="H496" s="56"/>
      <c r="I496" s="9"/>
      <c r="J496" s="124"/>
      <c r="K496" s="123"/>
      <c r="L496" s="122">
        <v>0.85</v>
      </c>
      <c r="M496" s="9"/>
      <c r="N496" s="55"/>
      <c r="O496" s="11"/>
      <c r="P496" s="36" t="str">
        <f>IF(AND(ISNUMBER(H496),ISNUMBER(L496)),H496*L496,"")</f>
        <v/>
      </c>
      <c r="Q496" s="72" t="str">
        <f t="shared" ref="Q496:Q498" si="229">IF(ISNUMBER(P496),P496,"")</f>
        <v/>
      </c>
      <c r="R496" s="10"/>
    </row>
    <row r="497" spans="1:18" x14ac:dyDescent="0.2">
      <c r="A497" s="6"/>
      <c r="B497" s="152"/>
      <c r="C497" s="70" t="s">
        <v>48</v>
      </c>
      <c r="D497" s="55"/>
      <c r="E497" s="11"/>
      <c r="F497" s="11"/>
      <c r="G497" s="11"/>
      <c r="H497" s="56"/>
      <c r="I497" s="9"/>
      <c r="J497" s="124"/>
      <c r="K497" s="123"/>
      <c r="L497" s="122">
        <v>0.85</v>
      </c>
      <c r="M497" s="9"/>
      <c r="N497" s="55"/>
      <c r="O497" s="11"/>
      <c r="P497" s="36" t="str">
        <f>IF(AND(ISNUMBER(H497),ISNUMBER(L497)),H497*L497,"")</f>
        <v/>
      </c>
      <c r="Q497" s="72" t="str">
        <f t="shared" si="229"/>
        <v/>
      </c>
      <c r="R497" s="10"/>
    </row>
    <row r="498" spans="1:18" x14ac:dyDescent="0.2">
      <c r="A498" s="6"/>
      <c r="B498" s="152"/>
      <c r="C498" s="70" t="s">
        <v>42</v>
      </c>
      <c r="D498" s="55"/>
      <c r="E498" s="11"/>
      <c r="F498" s="11"/>
      <c r="G498" s="11"/>
      <c r="H498" s="56"/>
      <c r="I498" s="9"/>
      <c r="J498" s="124"/>
      <c r="K498" s="123"/>
      <c r="L498" s="122">
        <v>1</v>
      </c>
      <c r="M498" s="9"/>
      <c r="N498" s="55"/>
      <c r="O498" s="11"/>
      <c r="P498" s="36" t="str">
        <f>IF(AND(ISNUMBER(H498),ISNUMBER(L498)),H498*L498,"")</f>
        <v/>
      </c>
      <c r="Q498" s="72" t="str">
        <f t="shared" si="229"/>
        <v/>
      </c>
      <c r="R498" s="10"/>
    </row>
    <row r="499" spans="1:18" x14ac:dyDescent="0.2">
      <c r="A499" s="6"/>
      <c r="B499" s="152"/>
      <c r="C499" s="69" t="s">
        <v>67</v>
      </c>
      <c r="D499" s="55"/>
      <c r="E499" s="11"/>
      <c r="F499" s="11"/>
      <c r="G499" s="11"/>
      <c r="H499" s="58"/>
      <c r="I499" s="9"/>
      <c r="J499" s="124"/>
      <c r="K499" s="123"/>
      <c r="L499" s="125"/>
      <c r="M499" s="9"/>
      <c r="N499" s="55"/>
      <c r="O499" s="11"/>
      <c r="P499" s="11"/>
      <c r="Q499" s="58"/>
      <c r="R499" s="10"/>
    </row>
    <row r="500" spans="1:18" x14ac:dyDescent="0.2">
      <c r="A500" s="6"/>
      <c r="B500" s="152"/>
      <c r="C500" s="70" t="s">
        <v>47</v>
      </c>
      <c r="D500" s="55"/>
      <c r="E500" s="11"/>
      <c r="F500" s="11"/>
      <c r="G500" s="11"/>
      <c r="H500" s="56"/>
      <c r="I500" s="9"/>
      <c r="J500" s="124"/>
      <c r="K500" s="123"/>
      <c r="L500" s="122">
        <v>0.85</v>
      </c>
      <c r="M500" s="9"/>
      <c r="N500" s="55"/>
      <c r="O500" s="11"/>
      <c r="P500" s="36" t="str">
        <f>IF(AND(ISNUMBER(H500),ISNUMBER(L500)),H500*L500,"")</f>
        <v/>
      </c>
      <c r="Q500" s="72" t="str">
        <f t="shared" ref="Q500:Q501" si="230">IF(ISNUMBER(P500),P500,"")</f>
        <v/>
      </c>
      <c r="R500" s="10"/>
    </row>
    <row r="501" spans="1:18" x14ac:dyDescent="0.2">
      <c r="A501" s="6"/>
      <c r="B501" s="152"/>
      <c r="C501" s="70" t="s">
        <v>48</v>
      </c>
      <c r="D501" s="55"/>
      <c r="E501" s="11"/>
      <c r="F501" s="11"/>
      <c r="G501" s="11"/>
      <c r="H501" s="56"/>
      <c r="I501" s="9"/>
      <c r="J501" s="124"/>
      <c r="K501" s="123"/>
      <c r="L501" s="122">
        <v>0.85</v>
      </c>
      <c r="M501" s="9"/>
      <c r="N501" s="55"/>
      <c r="O501" s="11"/>
      <c r="P501" s="36" t="str">
        <f>IF(AND(ISNUMBER(H501),ISNUMBER(L501)),H501*L501,"")</f>
        <v/>
      </c>
      <c r="Q501" s="72" t="str">
        <f t="shared" si="230"/>
        <v/>
      </c>
      <c r="R501" s="10"/>
    </row>
    <row r="502" spans="1:18" x14ac:dyDescent="0.2">
      <c r="A502" s="6"/>
      <c r="B502" s="152"/>
      <c r="C502" s="70" t="s">
        <v>42</v>
      </c>
      <c r="D502" s="55"/>
      <c r="E502" s="11"/>
      <c r="F502" s="11"/>
      <c r="G502" s="11"/>
      <c r="H502" s="56"/>
      <c r="I502" s="9"/>
      <c r="J502" s="124"/>
      <c r="K502" s="123"/>
      <c r="L502" s="122">
        <v>1</v>
      </c>
      <c r="M502" s="9"/>
      <c r="N502" s="55"/>
      <c r="O502" s="11"/>
      <c r="P502" s="36" t="str">
        <f>IF(AND(ISNUMBER(H502),ISNUMBER(L502)),H502*L502,"")</f>
        <v/>
      </c>
      <c r="Q502" s="72" t="str">
        <f>IF(ISNUMBER(P502),P502,"")</f>
        <v/>
      </c>
      <c r="R502" s="10"/>
    </row>
    <row r="503" spans="1:18" x14ac:dyDescent="0.2">
      <c r="A503" s="6"/>
      <c r="B503" s="152"/>
      <c r="C503" s="68" t="s">
        <v>122</v>
      </c>
      <c r="D503" s="55"/>
      <c r="E503" s="11"/>
      <c r="F503" s="11"/>
      <c r="G503" s="11"/>
      <c r="H503" s="58"/>
      <c r="I503" s="9"/>
      <c r="J503" s="124"/>
      <c r="K503" s="123"/>
      <c r="L503" s="125"/>
      <c r="M503" s="9"/>
      <c r="N503" s="55"/>
      <c r="O503" s="11"/>
      <c r="P503" s="11"/>
      <c r="Q503" s="58"/>
      <c r="R503" s="10"/>
    </row>
    <row r="504" spans="1:18" x14ac:dyDescent="0.2">
      <c r="A504" s="6"/>
      <c r="B504" s="152"/>
      <c r="C504" s="69" t="s">
        <v>27</v>
      </c>
      <c r="D504" s="55"/>
      <c r="E504" s="11"/>
      <c r="F504" s="11"/>
      <c r="G504" s="11"/>
      <c r="H504" s="56"/>
      <c r="I504" s="9"/>
      <c r="J504" s="124"/>
      <c r="K504" s="123"/>
      <c r="L504" s="122">
        <v>0.85</v>
      </c>
      <c r="M504" s="9"/>
      <c r="N504" s="55"/>
      <c r="O504" s="12"/>
      <c r="P504" s="36" t="str">
        <f>IF(AND(ISNUMBER(H504),ISNUMBER(L504)),H504*L504,"")</f>
        <v/>
      </c>
      <c r="Q504" s="72" t="str">
        <f>IF(ISNUMBER(P504),P504,"")</f>
        <v/>
      </c>
      <c r="R504" s="10"/>
    </row>
    <row r="505" spans="1:18" x14ac:dyDescent="0.2">
      <c r="A505" s="6"/>
      <c r="B505" s="152"/>
      <c r="C505" s="69" t="s">
        <v>68</v>
      </c>
      <c r="D505" s="55"/>
      <c r="E505" s="11"/>
      <c r="F505" s="11"/>
      <c r="G505" s="11"/>
      <c r="H505" s="58"/>
      <c r="I505" s="9"/>
      <c r="J505" s="124"/>
      <c r="K505" s="123"/>
      <c r="L505" s="125"/>
      <c r="M505" s="9"/>
      <c r="N505" s="55"/>
      <c r="O505" s="12"/>
      <c r="P505" s="11"/>
      <c r="Q505" s="58"/>
      <c r="R505" s="10"/>
    </row>
    <row r="506" spans="1:18" x14ac:dyDescent="0.2">
      <c r="A506" s="6"/>
      <c r="B506" s="152"/>
      <c r="C506" s="70" t="s">
        <v>47</v>
      </c>
      <c r="D506" s="55"/>
      <c r="E506" s="11"/>
      <c r="F506" s="11"/>
      <c r="G506" s="11"/>
      <c r="H506" s="56"/>
      <c r="I506" s="9"/>
      <c r="J506" s="124"/>
      <c r="K506" s="123"/>
      <c r="L506" s="122">
        <v>0.85</v>
      </c>
      <c r="M506" s="9"/>
      <c r="N506" s="55"/>
      <c r="O506" s="12"/>
      <c r="P506" s="36" t="str">
        <f>IF(AND(ISNUMBER(H506),ISNUMBER(L506)),H506*L506,"")</f>
        <v/>
      </c>
      <c r="Q506" s="72" t="str">
        <f t="shared" ref="Q506:Q508" si="231">IF(ISNUMBER(P506),P506,"")</f>
        <v/>
      </c>
      <c r="R506" s="10"/>
    </row>
    <row r="507" spans="1:18" x14ac:dyDescent="0.2">
      <c r="A507" s="6"/>
      <c r="B507" s="152"/>
      <c r="C507" s="70" t="s">
        <v>48</v>
      </c>
      <c r="D507" s="55"/>
      <c r="E507" s="11"/>
      <c r="F507" s="11"/>
      <c r="G507" s="11"/>
      <c r="H507" s="56"/>
      <c r="I507" s="9"/>
      <c r="J507" s="124"/>
      <c r="K507" s="123"/>
      <c r="L507" s="122">
        <v>0.85</v>
      </c>
      <c r="M507" s="9"/>
      <c r="N507" s="55"/>
      <c r="O507" s="12"/>
      <c r="P507" s="36" t="str">
        <f>IF(AND(ISNUMBER(H507),ISNUMBER(L507)),H507*L507,"")</f>
        <v/>
      </c>
      <c r="Q507" s="72" t="str">
        <f t="shared" si="231"/>
        <v/>
      </c>
      <c r="R507" s="10"/>
    </row>
    <row r="508" spans="1:18" x14ac:dyDescent="0.2">
      <c r="A508" s="6"/>
      <c r="B508" s="152"/>
      <c r="C508" s="70" t="s">
        <v>42</v>
      </c>
      <c r="D508" s="55"/>
      <c r="E508" s="11"/>
      <c r="F508" s="11"/>
      <c r="G508" s="11"/>
      <c r="H508" s="56"/>
      <c r="I508" s="9"/>
      <c r="J508" s="124"/>
      <c r="K508" s="123"/>
      <c r="L508" s="122">
        <v>1</v>
      </c>
      <c r="M508" s="9"/>
      <c r="N508" s="55"/>
      <c r="O508" s="12"/>
      <c r="P508" s="36" t="str">
        <f>IF(AND(ISNUMBER(H508),ISNUMBER(L508)),H508*L508,"")</f>
        <v/>
      </c>
      <c r="Q508" s="72" t="str">
        <f t="shared" si="231"/>
        <v/>
      </c>
      <c r="R508" s="10"/>
    </row>
    <row r="509" spans="1:18" x14ac:dyDescent="0.2">
      <c r="B509" s="152"/>
      <c r="C509" s="69" t="s">
        <v>67</v>
      </c>
      <c r="D509" s="55"/>
      <c r="E509" s="11"/>
      <c r="F509" s="11"/>
      <c r="G509" s="11"/>
      <c r="H509" s="58"/>
      <c r="I509" s="9"/>
      <c r="J509" s="124"/>
      <c r="K509" s="123"/>
      <c r="L509" s="125"/>
      <c r="M509" s="9"/>
      <c r="N509" s="55"/>
      <c r="O509" s="12"/>
      <c r="P509" s="11"/>
      <c r="Q509" s="58"/>
      <c r="R509" s="10"/>
    </row>
    <row r="510" spans="1:18" x14ac:dyDescent="0.2">
      <c r="B510" s="152"/>
      <c r="C510" s="70" t="s">
        <v>47</v>
      </c>
      <c r="D510" s="55"/>
      <c r="E510" s="11"/>
      <c r="F510" s="11"/>
      <c r="G510" s="11"/>
      <c r="H510" s="56"/>
      <c r="I510" s="9"/>
      <c r="J510" s="124"/>
      <c r="K510" s="123"/>
      <c r="L510" s="122">
        <v>0.85</v>
      </c>
      <c r="M510" s="9"/>
      <c r="N510" s="55"/>
      <c r="O510" s="12"/>
      <c r="P510" s="36" t="str">
        <f t="shared" ref="P510:P536" si="232">IF(AND(ISNUMBER(H510),ISNUMBER(L510)),H510*L510,"")</f>
        <v/>
      </c>
      <c r="Q510" s="72" t="str">
        <f t="shared" ref="Q510" si="233">IF(ISNUMBER(P510),P510,"")</f>
        <v/>
      </c>
      <c r="R510" s="10"/>
    </row>
    <row r="511" spans="1:18" x14ac:dyDescent="0.2">
      <c r="B511" s="152"/>
      <c r="C511" s="70" t="s">
        <v>48</v>
      </c>
      <c r="D511" s="55"/>
      <c r="E511" s="11"/>
      <c r="F511" s="11"/>
      <c r="G511" s="11"/>
      <c r="H511" s="56"/>
      <c r="I511" s="9"/>
      <c r="J511" s="124"/>
      <c r="K511" s="123"/>
      <c r="L511" s="122">
        <v>0.85</v>
      </c>
      <c r="M511" s="9"/>
      <c r="N511" s="55"/>
      <c r="O511" s="12"/>
      <c r="P511" s="36" t="str">
        <f>IF(AND(ISNUMBER(H511),ISNUMBER(L511)),H511*L511,"")</f>
        <v/>
      </c>
      <c r="Q511" s="72" t="str">
        <f>IF(ISNUMBER(P511),P511,"")</f>
        <v/>
      </c>
      <c r="R511" s="10"/>
    </row>
    <row r="512" spans="1:18" x14ac:dyDescent="0.2">
      <c r="B512" s="152"/>
      <c r="C512" s="70" t="s">
        <v>42</v>
      </c>
      <c r="D512" s="55"/>
      <c r="E512" s="11"/>
      <c r="F512" s="11"/>
      <c r="G512" s="11"/>
      <c r="H512" s="56"/>
      <c r="I512" s="9"/>
      <c r="J512" s="124"/>
      <c r="K512" s="123"/>
      <c r="L512" s="122">
        <v>1</v>
      </c>
      <c r="M512" s="9"/>
      <c r="N512" s="55"/>
      <c r="O512" s="12"/>
      <c r="P512" s="36" t="str">
        <f>IF(AND(ISNUMBER(H512),ISNUMBER(L512)),H512*L512,"")</f>
        <v/>
      </c>
      <c r="Q512" s="72" t="str">
        <f>IF(ISNUMBER(P512),P512,"")</f>
        <v/>
      </c>
      <c r="R512" s="10"/>
    </row>
    <row r="513" spans="1:18" x14ac:dyDescent="0.2">
      <c r="B513" s="152"/>
      <c r="C513" s="68" t="s">
        <v>140</v>
      </c>
      <c r="D513" s="55"/>
      <c r="E513" s="11"/>
      <c r="F513" s="11"/>
      <c r="G513" s="11"/>
      <c r="H513" s="59">
        <f>IF((SUM(H515,H518)-SUM(H516,H519))-(SUM(H100,H103)-SUM(H101,H104))&gt;0,(SUM(H515,H518)-SUM(H516,H519))-(SUM(H100,H103)-SUM(H101,H104)),0)</f>
        <v>0</v>
      </c>
      <c r="I513" s="9"/>
      <c r="J513" s="124"/>
      <c r="K513" s="126"/>
      <c r="L513" s="127">
        <v>1</v>
      </c>
      <c r="M513" s="9"/>
      <c r="N513" s="55"/>
      <c r="O513" s="11"/>
      <c r="P513" s="36">
        <f>IF(AND(ISNUMBER(H513),ISNUMBER(L513)),H513*L513,"")</f>
        <v>0</v>
      </c>
      <c r="Q513" s="72">
        <f>IF(ISNUMBER(P513),P513,"")</f>
        <v>0</v>
      </c>
      <c r="R513" s="10"/>
    </row>
    <row r="514" spans="1:18" x14ac:dyDescent="0.2">
      <c r="B514" s="164"/>
      <c r="C514" s="69" t="s">
        <v>80</v>
      </c>
      <c r="D514" s="55"/>
      <c r="E514" s="11"/>
      <c r="F514" s="11"/>
      <c r="G514" s="11"/>
      <c r="H514" s="56"/>
      <c r="I514" s="9"/>
      <c r="J514" s="55"/>
      <c r="K514" s="12"/>
      <c r="L514" s="58"/>
      <c r="M514" s="9"/>
      <c r="N514" s="55"/>
      <c r="O514" s="12"/>
      <c r="P514" s="12"/>
      <c r="Q514" s="49"/>
      <c r="R514" s="10"/>
    </row>
    <row r="515" spans="1:18" x14ac:dyDescent="0.2">
      <c r="B515" s="164"/>
      <c r="C515" s="70" t="s">
        <v>69</v>
      </c>
      <c r="D515" s="55"/>
      <c r="E515" s="11"/>
      <c r="F515" s="11"/>
      <c r="G515" s="11"/>
      <c r="H515" s="56"/>
      <c r="I515" s="9"/>
      <c r="J515" s="55"/>
      <c r="K515" s="12"/>
      <c r="L515" s="58"/>
      <c r="M515" s="9"/>
      <c r="N515" s="55"/>
      <c r="O515" s="12"/>
      <c r="P515" s="12"/>
      <c r="Q515" s="49"/>
      <c r="R515" s="10"/>
    </row>
    <row r="516" spans="1:18" x14ac:dyDescent="0.2">
      <c r="B516" s="164"/>
      <c r="C516" s="70" t="s">
        <v>70</v>
      </c>
      <c r="D516" s="55"/>
      <c r="E516" s="11"/>
      <c r="F516" s="11"/>
      <c r="G516" s="11"/>
      <c r="H516" s="56"/>
      <c r="I516" s="9"/>
      <c r="J516" s="55"/>
      <c r="K516" s="12"/>
      <c r="L516" s="58"/>
      <c r="M516" s="9"/>
      <c r="N516" s="55"/>
      <c r="O516" s="12"/>
      <c r="P516" s="12"/>
      <c r="Q516" s="49"/>
      <c r="R516" s="10"/>
    </row>
    <row r="517" spans="1:18" x14ac:dyDescent="0.2">
      <c r="B517" s="164"/>
      <c r="C517" s="69" t="s">
        <v>81</v>
      </c>
      <c r="D517" s="55"/>
      <c r="E517" s="11"/>
      <c r="F517" s="11"/>
      <c r="G517" s="11"/>
      <c r="H517" s="56"/>
      <c r="I517" s="9"/>
      <c r="J517" s="55"/>
      <c r="K517" s="12"/>
      <c r="L517" s="58"/>
      <c r="M517" s="9"/>
      <c r="N517" s="55"/>
      <c r="O517" s="12"/>
      <c r="P517" s="12"/>
      <c r="Q517" s="49"/>
      <c r="R517" s="10"/>
    </row>
    <row r="518" spans="1:18" x14ac:dyDescent="0.2">
      <c r="B518" s="164"/>
      <c r="C518" s="70" t="s">
        <v>69</v>
      </c>
      <c r="D518" s="55"/>
      <c r="E518" s="11"/>
      <c r="F518" s="11"/>
      <c r="G518" s="11"/>
      <c r="H518" s="56"/>
      <c r="I518" s="9"/>
      <c r="J518" s="55"/>
      <c r="K518" s="12"/>
      <c r="L518" s="58"/>
      <c r="M518" s="9"/>
      <c r="N518" s="55"/>
      <c r="O518" s="12"/>
      <c r="P518" s="12"/>
      <c r="Q518" s="49"/>
      <c r="R518" s="10"/>
    </row>
    <row r="519" spans="1:18" x14ac:dyDescent="0.2">
      <c r="B519" s="164"/>
      <c r="C519" s="70" t="s">
        <v>70</v>
      </c>
      <c r="D519" s="55"/>
      <c r="E519" s="11"/>
      <c r="F519" s="11"/>
      <c r="G519" s="11"/>
      <c r="H519" s="56"/>
      <c r="I519" s="9"/>
      <c r="J519" s="55"/>
      <c r="K519" s="12"/>
      <c r="L519" s="58"/>
      <c r="M519" s="9"/>
      <c r="N519" s="55"/>
      <c r="O519" s="12"/>
      <c r="P519" s="12"/>
      <c r="Q519" s="49"/>
      <c r="R519" s="10"/>
    </row>
    <row r="520" spans="1:18" x14ac:dyDescent="0.2">
      <c r="B520" s="152"/>
      <c r="C520" s="70" t="s">
        <v>162</v>
      </c>
      <c r="D520" s="55"/>
      <c r="E520" s="15"/>
      <c r="F520" s="15"/>
      <c r="G520" s="15"/>
      <c r="H520" s="56"/>
      <c r="I520" s="9"/>
      <c r="J520" s="124"/>
      <c r="K520" s="126"/>
      <c r="L520" s="127">
        <v>0.85</v>
      </c>
      <c r="M520" s="9"/>
      <c r="N520" s="55"/>
      <c r="O520" s="12"/>
      <c r="P520" s="36" t="str">
        <f>IF(AND(ISNUMBER(H520),ISNUMBER(L520)),H520*L520,"")</f>
        <v/>
      </c>
      <c r="Q520" s="72" t="str">
        <f>IF(ISNUMBER(P520),P520,"")</f>
        <v/>
      </c>
      <c r="R520" s="10"/>
    </row>
    <row r="521" spans="1:18" x14ac:dyDescent="0.2">
      <c r="B521" s="152"/>
      <c r="C521" s="70" t="s">
        <v>163</v>
      </c>
      <c r="D521" s="55"/>
      <c r="E521" s="15"/>
      <c r="F521" s="15"/>
      <c r="G521" s="15"/>
      <c r="H521" s="56"/>
      <c r="I521" s="44"/>
      <c r="J521" s="124"/>
      <c r="K521" s="126"/>
      <c r="L521" s="176"/>
      <c r="M521" s="44"/>
      <c r="N521" s="55"/>
      <c r="O521" s="12"/>
      <c r="P521" s="174"/>
      <c r="Q521" s="176"/>
      <c r="R521" s="10"/>
    </row>
    <row r="522" spans="1:18" s="178" customFormat="1" x14ac:dyDescent="0.2">
      <c r="A522" s="193"/>
      <c r="B522" s="152"/>
      <c r="C522" s="70" t="s">
        <v>161</v>
      </c>
      <c r="D522" s="173"/>
      <c r="E522" s="174"/>
      <c r="F522" s="174"/>
      <c r="G522" s="174"/>
      <c r="H522" s="192"/>
      <c r="I522" s="180"/>
      <c r="J522" s="175"/>
      <c r="K522" s="174"/>
      <c r="L522" s="176"/>
      <c r="M522" s="180"/>
      <c r="N522" s="175"/>
      <c r="O522" s="174"/>
      <c r="P522" s="174"/>
      <c r="Q522" s="176"/>
      <c r="R522" s="177"/>
    </row>
    <row r="523" spans="1:18" x14ac:dyDescent="0.2">
      <c r="B523" s="164"/>
      <c r="C523" s="70" t="s">
        <v>164</v>
      </c>
      <c r="D523" s="194"/>
      <c r="E523" s="188"/>
      <c r="F523" s="188"/>
      <c r="G523" s="188"/>
      <c r="H523" s="56"/>
      <c r="I523" s="44"/>
      <c r="J523" s="55"/>
      <c r="K523" s="11"/>
      <c r="L523" s="58"/>
      <c r="M523" s="44"/>
      <c r="N523" s="55"/>
      <c r="O523" s="11"/>
      <c r="P523" s="11"/>
      <c r="Q523" s="58"/>
      <c r="R523" s="10"/>
    </row>
    <row r="524" spans="1:18" x14ac:dyDescent="0.2">
      <c r="B524" s="152"/>
      <c r="C524" s="68" t="s">
        <v>123</v>
      </c>
      <c r="D524" s="55"/>
      <c r="E524" s="15"/>
      <c r="F524" s="15"/>
      <c r="G524" s="15"/>
      <c r="H524" s="79">
        <f>SUM(H100,H103)*0.2</f>
        <v>0</v>
      </c>
      <c r="I524" s="9"/>
      <c r="J524" s="124"/>
      <c r="K524" s="126"/>
      <c r="L524" s="127">
        <v>1</v>
      </c>
      <c r="M524" s="9"/>
      <c r="N524" s="55"/>
      <c r="O524" s="12"/>
      <c r="P524" s="36">
        <f>IF(AND(ISNUMBER(H524),ISNUMBER(L524)),H524*L524,"")</f>
        <v>0</v>
      </c>
      <c r="Q524" s="72">
        <f t="shared" ref="Q524" si="234">IF(ISNUMBER(P524),P524,"")</f>
        <v>0</v>
      </c>
      <c r="R524" s="10"/>
    </row>
    <row r="525" spans="1:18" x14ac:dyDescent="0.2">
      <c r="B525" s="152"/>
      <c r="C525" s="89" t="s">
        <v>124</v>
      </c>
      <c r="D525" s="55"/>
      <c r="E525" s="11"/>
      <c r="F525" s="11"/>
      <c r="G525" s="11"/>
      <c r="H525" s="58"/>
      <c r="I525" s="9"/>
      <c r="J525" s="124"/>
      <c r="K525" s="126"/>
      <c r="L525" s="125"/>
      <c r="M525" s="9"/>
      <c r="N525" s="55"/>
      <c r="O525" s="12"/>
      <c r="P525" s="12"/>
      <c r="Q525" s="49"/>
      <c r="R525" s="10"/>
    </row>
    <row r="526" spans="1:18" x14ac:dyDescent="0.2">
      <c r="B526" s="152"/>
      <c r="C526" s="69" t="s">
        <v>82</v>
      </c>
      <c r="D526" s="55"/>
      <c r="E526" s="15"/>
      <c r="F526" s="15"/>
      <c r="G526" s="15"/>
      <c r="H526" s="58"/>
      <c r="I526" s="9"/>
      <c r="J526" s="124"/>
      <c r="K526" s="126"/>
      <c r="L526" s="125"/>
      <c r="M526" s="9"/>
      <c r="N526" s="55"/>
      <c r="O526" s="12"/>
      <c r="P526" s="12"/>
      <c r="Q526" s="49"/>
      <c r="R526" s="10"/>
    </row>
    <row r="527" spans="1:18" x14ac:dyDescent="0.2">
      <c r="B527" s="152"/>
      <c r="C527" s="70" t="s">
        <v>49</v>
      </c>
      <c r="D527" s="57"/>
      <c r="E527" s="30"/>
      <c r="F527" s="30"/>
      <c r="G527" s="30"/>
      <c r="H527" s="56"/>
      <c r="I527" s="9"/>
      <c r="J527" s="128">
        <v>1</v>
      </c>
      <c r="K527" s="129">
        <v>1</v>
      </c>
      <c r="L527" s="127">
        <v>1</v>
      </c>
      <c r="M527" s="9"/>
      <c r="N527" s="73" t="str">
        <f>IF(AND(ISNUMBER(D527),ISNUMBER(E527),ISNUMBER(J527)),SUM(D527:E527)*J527,"")</f>
        <v/>
      </c>
      <c r="O527" s="36" t="str">
        <f>IF(AND(ISNUMBER(F527),ISNUMBER(G527),ISNUMBER(K527)),SUM(F527:G527)*K527,"")</f>
        <v/>
      </c>
      <c r="P527" s="36" t="str">
        <f>IF(AND(ISNUMBER(H527),ISNUMBER(L527)),H527*L527,"")</f>
        <v/>
      </c>
      <c r="Q527" s="72" t="str">
        <f>IF(AND(ISNUMBER(N527),ISNUMBER(P527)),SUM(N527:P527),"")</f>
        <v/>
      </c>
      <c r="R527" s="10"/>
    </row>
    <row r="528" spans="1:18" x14ac:dyDescent="0.2">
      <c r="B528" s="152"/>
      <c r="C528" s="70" t="s">
        <v>50</v>
      </c>
      <c r="D528" s="57"/>
      <c r="E528" s="30"/>
      <c r="F528" s="30"/>
      <c r="G528" s="30"/>
      <c r="H528" s="56"/>
      <c r="I528" s="9"/>
      <c r="J528" s="128">
        <v>1</v>
      </c>
      <c r="K528" s="129">
        <v>1</v>
      </c>
      <c r="L528" s="127">
        <v>1</v>
      </c>
      <c r="M528" s="9"/>
      <c r="N528" s="73" t="str">
        <f t="shared" ref="N528:N536" si="235">IF(AND(ISNUMBER(D528),ISNUMBER(E528),ISNUMBER(J528)),SUM(D528:E528)*J528,"")</f>
        <v/>
      </c>
      <c r="O528" s="36" t="str">
        <f t="shared" ref="O528:O536" si="236">IF(AND(ISNUMBER(F528),ISNUMBER(G528),ISNUMBER(K528)),SUM(F528:G528)*K528,"")</f>
        <v/>
      </c>
      <c r="P528" s="36" t="str">
        <f t="shared" si="232"/>
        <v/>
      </c>
      <c r="Q528" s="72" t="str">
        <f t="shared" ref="Q528:Q530" si="237">IF(AND(ISNUMBER(N528),ISNUMBER(P528)),SUM(N528:P528),"")</f>
        <v/>
      </c>
      <c r="R528" s="10"/>
    </row>
    <row r="529" spans="1:18" x14ac:dyDescent="0.2">
      <c r="B529" s="152"/>
      <c r="C529" s="70" t="s">
        <v>98</v>
      </c>
      <c r="D529" s="57"/>
      <c r="E529" s="30"/>
      <c r="F529" s="30"/>
      <c r="G529" s="30"/>
      <c r="H529" s="56"/>
      <c r="I529" s="9"/>
      <c r="J529" s="128">
        <v>1</v>
      </c>
      <c r="K529" s="129">
        <v>1</v>
      </c>
      <c r="L529" s="127">
        <v>1</v>
      </c>
      <c r="M529" s="9"/>
      <c r="N529" s="73" t="str">
        <f t="shared" ref="N529" si="238">IF(AND(ISNUMBER(D529),ISNUMBER(E529),ISNUMBER(J529)),SUM(D529:E529)*J529,"")</f>
        <v/>
      </c>
      <c r="O529" s="36" t="str">
        <f t="shared" ref="O529" si="239">IF(AND(ISNUMBER(F529),ISNUMBER(G529),ISNUMBER(K529)),SUM(F529:G529)*K529,"")</f>
        <v/>
      </c>
      <c r="P529" s="36" t="str">
        <f t="shared" ref="P529" si="240">IF(AND(ISNUMBER(H529),ISNUMBER(L529)),H529*L529,"")</f>
        <v/>
      </c>
      <c r="Q529" s="72" t="str">
        <f t="shared" si="237"/>
        <v/>
      </c>
      <c r="R529" s="10"/>
    </row>
    <row r="530" spans="1:18" x14ac:dyDescent="0.2">
      <c r="B530" s="152"/>
      <c r="C530" s="70" t="s">
        <v>51</v>
      </c>
      <c r="D530" s="57"/>
      <c r="E530" s="30"/>
      <c r="F530" s="30"/>
      <c r="G530" s="30"/>
      <c r="H530" s="56"/>
      <c r="I530" s="9"/>
      <c r="J530" s="128">
        <v>1</v>
      </c>
      <c r="K530" s="129">
        <v>1</v>
      </c>
      <c r="L530" s="127">
        <v>1</v>
      </c>
      <c r="M530" s="9"/>
      <c r="N530" s="73" t="str">
        <f t="shared" si="235"/>
        <v/>
      </c>
      <c r="O530" s="36" t="str">
        <f t="shared" si="236"/>
        <v/>
      </c>
      <c r="P530" s="36" t="str">
        <f t="shared" si="232"/>
        <v/>
      </c>
      <c r="Q530" s="72" t="str">
        <f t="shared" si="237"/>
        <v/>
      </c>
      <c r="R530" s="10"/>
    </row>
    <row r="531" spans="1:18" x14ac:dyDescent="0.2">
      <c r="B531" s="152"/>
      <c r="C531" s="70" t="s">
        <v>66</v>
      </c>
      <c r="D531" s="80"/>
      <c r="E531" s="32"/>
      <c r="F531" s="32"/>
      <c r="G531" s="32"/>
      <c r="H531" s="56"/>
      <c r="I531" s="9"/>
      <c r="J531" s="128">
        <v>1</v>
      </c>
      <c r="K531" s="129">
        <v>1</v>
      </c>
      <c r="L531" s="127">
        <v>1</v>
      </c>
      <c r="M531" s="9"/>
      <c r="N531" s="73" t="str">
        <f t="shared" si="235"/>
        <v/>
      </c>
      <c r="O531" s="36" t="str">
        <f>IF(AND(ISNUMBER(F531),ISNUMBER(G531),ISNUMBER(K531)),SUM(F531:G531)*K531,"")</f>
        <v/>
      </c>
      <c r="P531" s="36" t="str">
        <f t="shared" si="232"/>
        <v/>
      </c>
      <c r="Q531" s="72" t="str">
        <f t="shared" ref="Q531:Q536" si="241">IF(AND(ISNUMBER(N531),ISNUMBER(P531)),SUM(N531:P531),"")</f>
        <v/>
      </c>
      <c r="R531" s="10"/>
    </row>
    <row r="532" spans="1:18" x14ac:dyDescent="0.2">
      <c r="B532" s="152"/>
      <c r="C532" s="70" t="s">
        <v>96</v>
      </c>
      <c r="D532" s="80"/>
      <c r="E532" s="32"/>
      <c r="F532" s="32"/>
      <c r="G532" s="32"/>
      <c r="H532" s="56"/>
      <c r="I532" s="9"/>
      <c r="J532" s="128">
        <v>1</v>
      </c>
      <c r="K532" s="129">
        <v>1</v>
      </c>
      <c r="L532" s="127">
        <v>1</v>
      </c>
      <c r="M532" s="9"/>
      <c r="N532" s="73" t="str">
        <f t="shared" si="235"/>
        <v/>
      </c>
      <c r="O532" s="36" t="str">
        <f t="shared" si="236"/>
        <v/>
      </c>
      <c r="P532" s="36" t="str">
        <f t="shared" si="232"/>
        <v/>
      </c>
      <c r="Q532" s="72" t="str">
        <f t="shared" si="241"/>
        <v/>
      </c>
      <c r="R532" s="10"/>
    </row>
    <row r="533" spans="1:18" x14ac:dyDescent="0.2">
      <c r="B533" s="152"/>
      <c r="C533" s="155" t="s">
        <v>99</v>
      </c>
      <c r="D533" s="80"/>
      <c r="E533" s="32"/>
      <c r="F533" s="32"/>
      <c r="G533" s="32"/>
      <c r="H533" s="81"/>
      <c r="I533" s="9"/>
      <c r="J533" s="128">
        <v>1</v>
      </c>
      <c r="K533" s="129">
        <v>1</v>
      </c>
      <c r="L533" s="127">
        <v>1</v>
      </c>
      <c r="M533" s="9"/>
      <c r="N533" s="73" t="str">
        <f t="shared" si="235"/>
        <v/>
      </c>
      <c r="O533" s="36" t="str">
        <f t="shared" si="236"/>
        <v/>
      </c>
      <c r="P533" s="36" t="str">
        <f t="shared" si="232"/>
        <v/>
      </c>
      <c r="Q533" s="72" t="str">
        <f t="shared" si="241"/>
        <v/>
      </c>
      <c r="R533" s="10"/>
    </row>
    <row r="534" spans="1:18" x14ac:dyDescent="0.2">
      <c r="B534" s="152"/>
      <c r="C534" s="155" t="s">
        <v>100</v>
      </c>
      <c r="D534" s="80"/>
      <c r="E534" s="32"/>
      <c r="F534" s="32"/>
      <c r="G534" s="32"/>
      <c r="H534" s="81"/>
      <c r="I534" s="9"/>
      <c r="J534" s="128">
        <v>1</v>
      </c>
      <c r="K534" s="129">
        <v>1</v>
      </c>
      <c r="L534" s="127">
        <v>1</v>
      </c>
      <c r="M534" s="9"/>
      <c r="N534" s="73" t="str">
        <f t="shared" si="235"/>
        <v/>
      </c>
      <c r="O534" s="36" t="str">
        <f t="shared" si="236"/>
        <v/>
      </c>
      <c r="P534" s="36" t="str">
        <f t="shared" si="232"/>
        <v/>
      </c>
      <c r="Q534" s="72" t="str">
        <f t="shared" si="241"/>
        <v/>
      </c>
      <c r="R534" s="10"/>
    </row>
    <row r="535" spans="1:18" x14ac:dyDescent="0.2">
      <c r="B535" s="152"/>
      <c r="C535" s="155" t="s">
        <v>104</v>
      </c>
      <c r="D535" s="80"/>
      <c r="E535" s="32"/>
      <c r="F535" s="32"/>
      <c r="G535" s="32"/>
      <c r="H535" s="81"/>
      <c r="I535" s="9"/>
      <c r="J535" s="128">
        <v>1</v>
      </c>
      <c r="K535" s="129">
        <v>1</v>
      </c>
      <c r="L535" s="127">
        <v>1</v>
      </c>
      <c r="M535" s="9"/>
      <c r="N535" s="73" t="str">
        <f t="shared" si="235"/>
        <v/>
      </c>
      <c r="O535" s="36" t="str">
        <f t="shared" si="236"/>
        <v/>
      </c>
      <c r="P535" s="36" t="str">
        <f t="shared" si="232"/>
        <v/>
      </c>
      <c r="Q535" s="72" t="str">
        <f t="shared" si="241"/>
        <v/>
      </c>
      <c r="R535" s="10"/>
    </row>
    <row r="536" spans="1:18" x14ac:dyDescent="0.2">
      <c r="B536" s="152"/>
      <c r="C536" s="157" t="s">
        <v>97</v>
      </c>
      <c r="D536" s="158"/>
      <c r="E536" s="159"/>
      <c r="F536" s="159"/>
      <c r="G536" s="159"/>
      <c r="H536" s="160"/>
      <c r="I536" s="9"/>
      <c r="J536" s="128">
        <v>1</v>
      </c>
      <c r="K536" s="129">
        <v>1</v>
      </c>
      <c r="L536" s="127">
        <v>1</v>
      </c>
      <c r="M536" s="9"/>
      <c r="N536" s="73" t="str">
        <f t="shared" si="235"/>
        <v/>
      </c>
      <c r="O536" s="36" t="str">
        <f t="shared" si="236"/>
        <v/>
      </c>
      <c r="P536" s="36" t="str">
        <f t="shared" si="232"/>
        <v/>
      </c>
      <c r="Q536" s="72" t="str">
        <f t="shared" si="241"/>
        <v/>
      </c>
      <c r="R536" s="10"/>
    </row>
    <row r="537" spans="1:18" s="9" customFormat="1" x14ac:dyDescent="0.2">
      <c r="A537" s="44"/>
      <c r="B537" s="152"/>
      <c r="C537" s="163" t="s">
        <v>83</v>
      </c>
      <c r="D537" s="55"/>
      <c r="E537" s="15"/>
      <c r="F537" s="15"/>
      <c r="G537" s="15"/>
      <c r="H537" s="58"/>
      <c r="J537" s="124"/>
      <c r="K537" s="126"/>
      <c r="L537" s="125"/>
      <c r="N537" s="55"/>
      <c r="O537" s="12"/>
      <c r="P537" s="12"/>
      <c r="Q537" s="49"/>
      <c r="R537" s="10"/>
    </row>
    <row r="538" spans="1:18" x14ac:dyDescent="0.2">
      <c r="B538" s="152"/>
      <c r="C538" s="70" t="s">
        <v>49</v>
      </c>
      <c r="D538" s="57"/>
      <c r="E538" s="30"/>
      <c r="F538" s="30"/>
      <c r="G538" s="30"/>
      <c r="H538" s="56"/>
      <c r="I538" s="9"/>
      <c r="J538" s="128">
        <v>1</v>
      </c>
      <c r="K538" s="129">
        <v>1</v>
      </c>
      <c r="L538" s="127">
        <v>1</v>
      </c>
      <c r="M538" s="9"/>
      <c r="N538" s="73" t="str">
        <f>IF(AND(ISNUMBER(D538),ISNUMBER(E538),ISNUMBER(J538)),SUM(D538:E538)*J538,"")</f>
        <v/>
      </c>
      <c r="O538" s="36" t="str">
        <f>IF(AND(ISNUMBER(F538),ISNUMBER(G538),ISNUMBER(K538)),SUM(F538:G538)*K538,"")</f>
        <v/>
      </c>
      <c r="P538" s="36" t="str">
        <f>IF(AND(ISNUMBER(H538),ISNUMBER(L538)),H538*L538,"")</f>
        <v/>
      </c>
      <c r="Q538" s="72" t="str">
        <f>IF(AND(ISNUMBER(N538),ISNUMBER(P538)),SUM(N538:P538),"")</f>
        <v/>
      </c>
      <c r="R538" s="10"/>
    </row>
    <row r="539" spans="1:18" x14ac:dyDescent="0.2">
      <c r="B539" s="152"/>
      <c r="C539" s="70" t="s">
        <v>50</v>
      </c>
      <c r="D539" s="57"/>
      <c r="E539" s="30"/>
      <c r="F539" s="30"/>
      <c r="G539" s="30"/>
      <c r="H539" s="56"/>
      <c r="I539" s="9"/>
      <c r="J539" s="128">
        <v>1</v>
      </c>
      <c r="K539" s="129">
        <v>1</v>
      </c>
      <c r="L539" s="127">
        <v>1</v>
      </c>
      <c r="M539" s="9"/>
      <c r="N539" s="73" t="str">
        <f t="shared" ref="N539" si="242">IF(AND(ISNUMBER(D539),ISNUMBER(E539),ISNUMBER(J539)),SUM(D539:E539)*J539,"")</f>
        <v/>
      </c>
      <c r="O539" s="36" t="str">
        <f t="shared" ref="O539" si="243">IF(AND(ISNUMBER(F539),ISNUMBER(G539),ISNUMBER(K539)),SUM(F539:G539)*K539,"")</f>
        <v/>
      </c>
      <c r="P539" s="36" t="str">
        <f t="shared" ref="P539" si="244">IF(AND(ISNUMBER(H539),ISNUMBER(L539)),H539*L539,"")</f>
        <v/>
      </c>
      <c r="Q539" s="72" t="str">
        <f>IF(AND(ISNUMBER(N539),ISNUMBER(P539)),SUM(N539:P539),"")</f>
        <v/>
      </c>
      <c r="R539" s="10"/>
    </row>
    <row r="540" spans="1:18" x14ac:dyDescent="0.2">
      <c r="B540" s="152"/>
      <c r="C540" s="70" t="s">
        <v>98</v>
      </c>
      <c r="D540" s="57"/>
      <c r="E540" s="30"/>
      <c r="F540" s="30"/>
      <c r="G540" s="30"/>
      <c r="H540" s="56"/>
      <c r="I540" s="9"/>
      <c r="J540" s="128">
        <v>1</v>
      </c>
      <c r="K540" s="129">
        <v>1</v>
      </c>
      <c r="L540" s="127">
        <v>1</v>
      </c>
      <c r="M540" s="9"/>
      <c r="N540" s="73" t="str">
        <f t="shared" ref="N540" si="245">IF(AND(ISNUMBER(D540),ISNUMBER(E540),ISNUMBER(J540)),SUM(D540:E540)*J540,"")</f>
        <v/>
      </c>
      <c r="O540" s="36" t="str">
        <f t="shared" ref="O540" si="246">IF(AND(ISNUMBER(F540),ISNUMBER(G540),ISNUMBER(K540)),SUM(F540:G540)*K540,"")</f>
        <v/>
      </c>
      <c r="P540" s="36" t="str">
        <f t="shared" ref="P540" si="247">IF(AND(ISNUMBER(H540),ISNUMBER(L540)),H540*L540,"")</f>
        <v/>
      </c>
      <c r="Q540" s="72" t="str">
        <f t="shared" ref="Q540" si="248">IF(AND(ISNUMBER(N540),ISNUMBER(P540)),SUM(N540:P540),"")</f>
        <v/>
      </c>
      <c r="R540" s="10"/>
    </row>
    <row r="541" spans="1:18" x14ac:dyDescent="0.2">
      <c r="B541" s="152"/>
      <c r="C541" s="70" t="s">
        <v>51</v>
      </c>
      <c r="D541" s="57"/>
      <c r="E541" s="30"/>
      <c r="F541" s="30"/>
      <c r="G541" s="30"/>
      <c r="H541" s="56"/>
      <c r="I541" s="9"/>
      <c r="J541" s="128">
        <v>1</v>
      </c>
      <c r="K541" s="129">
        <v>1</v>
      </c>
      <c r="L541" s="127">
        <v>1</v>
      </c>
      <c r="M541" s="9"/>
      <c r="N541" s="73" t="str">
        <f t="shared" ref="N541:N547" si="249">IF(AND(ISNUMBER(D541),ISNUMBER(E541),ISNUMBER(J541)),SUM(D541:E541)*J541,"")</f>
        <v/>
      </c>
      <c r="O541" s="36" t="str">
        <f t="shared" ref="O541:O547" si="250">IF(AND(ISNUMBER(F541),ISNUMBER(G541),ISNUMBER(K541)),SUM(F541:G541)*K541,"")</f>
        <v/>
      </c>
      <c r="P541" s="36" t="str">
        <f t="shared" ref="P541:P547" si="251">IF(AND(ISNUMBER(H541),ISNUMBER(L541)),H541*L541,"")</f>
        <v/>
      </c>
      <c r="Q541" s="72" t="str">
        <f t="shared" ref="Q541" si="252">IF(AND(ISNUMBER(N541),ISNUMBER(P541)),SUM(N541:P541),"")</f>
        <v/>
      </c>
      <c r="R541" s="10"/>
    </row>
    <row r="542" spans="1:18" x14ac:dyDescent="0.2">
      <c r="B542" s="152"/>
      <c r="C542" s="70" t="s">
        <v>66</v>
      </c>
      <c r="D542" s="80"/>
      <c r="E542" s="32"/>
      <c r="F542" s="32"/>
      <c r="G542" s="32"/>
      <c r="H542" s="56"/>
      <c r="I542" s="9"/>
      <c r="J542" s="128">
        <v>1</v>
      </c>
      <c r="K542" s="129">
        <v>1</v>
      </c>
      <c r="L542" s="127">
        <v>1</v>
      </c>
      <c r="M542" s="9"/>
      <c r="N542" s="73" t="str">
        <f t="shared" si="249"/>
        <v/>
      </c>
      <c r="O542" s="36" t="str">
        <f t="shared" si="250"/>
        <v/>
      </c>
      <c r="P542" s="36" t="str">
        <f t="shared" si="251"/>
        <v/>
      </c>
      <c r="Q542" s="72" t="str">
        <f t="shared" ref="Q542:Q547" si="253">IF(AND(ISNUMBER(N542),ISNUMBER(P542)),SUM(N542:P542),"")</f>
        <v/>
      </c>
      <c r="R542" s="10"/>
    </row>
    <row r="543" spans="1:18" x14ac:dyDescent="0.2">
      <c r="B543" s="152"/>
      <c r="C543" s="70" t="s">
        <v>96</v>
      </c>
      <c r="D543" s="80"/>
      <c r="E543" s="32"/>
      <c r="F543" s="32"/>
      <c r="G543" s="32"/>
      <c r="H543" s="56"/>
      <c r="I543" s="9"/>
      <c r="J543" s="128">
        <v>1</v>
      </c>
      <c r="K543" s="129">
        <v>1</v>
      </c>
      <c r="L543" s="127">
        <v>1</v>
      </c>
      <c r="M543" s="9"/>
      <c r="N543" s="73" t="str">
        <f t="shared" si="249"/>
        <v/>
      </c>
      <c r="O543" s="36" t="str">
        <f t="shared" si="250"/>
        <v/>
      </c>
      <c r="P543" s="36" t="str">
        <f t="shared" si="251"/>
        <v/>
      </c>
      <c r="Q543" s="72" t="str">
        <f t="shared" si="253"/>
        <v/>
      </c>
      <c r="R543" s="10"/>
    </row>
    <row r="544" spans="1:18" x14ac:dyDescent="0.2">
      <c r="B544" s="152"/>
      <c r="C544" s="155" t="s">
        <v>99</v>
      </c>
      <c r="D544" s="80"/>
      <c r="E544" s="32"/>
      <c r="F544" s="32"/>
      <c r="G544" s="32"/>
      <c r="H544" s="81"/>
      <c r="I544" s="9"/>
      <c r="J544" s="128">
        <v>1</v>
      </c>
      <c r="K544" s="129">
        <v>1</v>
      </c>
      <c r="L544" s="127">
        <v>1</v>
      </c>
      <c r="M544" s="9"/>
      <c r="N544" s="73" t="str">
        <f t="shared" si="249"/>
        <v/>
      </c>
      <c r="O544" s="36" t="str">
        <f t="shared" si="250"/>
        <v/>
      </c>
      <c r="P544" s="36" t="str">
        <f t="shared" si="251"/>
        <v/>
      </c>
      <c r="Q544" s="72" t="str">
        <f t="shared" si="253"/>
        <v/>
      </c>
      <c r="R544" s="10"/>
    </row>
    <row r="545" spans="1:18" x14ac:dyDescent="0.2">
      <c r="B545" s="152"/>
      <c r="C545" s="155" t="s">
        <v>100</v>
      </c>
      <c r="D545" s="80"/>
      <c r="E545" s="32"/>
      <c r="F545" s="32"/>
      <c r="G545" s="32"/>
      <c r="H545" s="81"/>
      <c r="I545" s="9"/>
      <c r="J545" s="128">
        <v>1</v>
      </c>
      <c r="K545" s="129">
        <v>1</v>
      </c>
      <c r="L545" s="127">
        <v>1</v>
      </c>
      <c r="M545" s="9"/>
      <c r="N545" s="73" t="str">
        <f t="shared" si="249"/>
        <v/>
      </c>
      <c r="O545" s="36" t="str">
        <f t="shared" si="250"/>
        <v/>
      </c>
      <c r="P545" s="36" t="str">
        <f t="shared" si="251"/>
        <v/>
      </c>
      <c r="Q545" s="72" t="str">
        <f t="shared" si="253"/>
        <v/>
      </c>
      <c r="R545" s="10"/>
    </row>
    <row r="546" spans="1:18" x14ac:dyDescent="0.2">
      <c r="B546" s="152"/>
      <c r="C546" s="155" t="s">
        <v>104</v>
      </c>
      <c r="D546" s="80"/>
      <c r="E546" s="32"/>
      <c r="F546" s="32"/>
      <c r="G546" s="32"/>
      <c r="H546" s="81"/>
      <c r="I546" s="9"/>
      <c r="J546" s="128">
        <v>1</v>
      </c>
      <c r="K546" s="129">
        <v>1</v>
      </c>
      <c r="L546" s="127">
        <v>1</v>
      </c>
      <c r="M546" s="9"/>
      <c r="N546" s="73" t="str">
        <f t="shared" si="249"/>
        <v/>
      </c>
      <c r="O546" s="36" t="str">
        <f t="shared" si="250"/>
        <v/>
      </c>
      <c r="P546" s="36" t="str">
        <f t="shared" si="251"/>
        <v/>
      </c>
      <c r="Q546" s="72" t="str">
        <f t="shared" si="253"/>
        <v/>
      </c>
      <c r="R546" s="10"/>
    </row>
    <row r="547" spans="1:18" s="9" customFormat="1" x14ac:dyDescent="0.2">
      <c r="A547" s="44"/>
      <c r="B547" s="152"/>
      <c r="C547" s="156" t="s">
        <v>155</v>
      </c>
      <c r="D547" s="115"/>
      <c r="E547" s="116"/>
      <c r="F547" s="116"/>
      <c r="G547" s="116"/>
      <c r="H547" s="83"/>
      <c r="J547" s="131">
        <v>1</v>
      </c>
      <c r="K547" s="132">
        <v>1</v>
      </c>
      <c r="L547" s="133">
        <v>1</v>
      </c>
      <c r="N547" s="141" t="str">
        <f t="shared" si="249"/>
        <v/>
      </c>
      <c r="O547" s="142" t="str">
        <f t="shared" si="250"/>
        <v/>
      </c>
      <c r="P547" s="142" t="str">
        <f t="shared" si="251"/>
        <v/>
      </c>
      <c r="Q547" s="75" t="str">
        <f t="shared" si="253"/>
        <v/>
      </c>
      <c r="R547" s="10"/>
    </row>
    <row r="548" spans="1:18" x14ac:dyDescent="0.2">
      <c r="B548" s="8"/>
      <c r="C548" s="41"/>
      <c r="D548" s="42"/>
      <c r="E548" s="43"/>
      <c r="F548" s="43"/>
      <c r="G548" s="43"/>
      <c r="H548" s="43"/>
      <c r="I548" s="44"/>
      <c r="J548" s="43"/>
      <c r="K548" s="43"/>
      <c r="L548" s="43"/>
      <c r="M548" s="44"/>
      <c r="N548" s="43"/>
      <c r="O548" s="43"/>
      <c r="P548" s="43"/>
      <c r="Q548" s="43"/>
      <c r="R548" s="10"/>
    </row>
    <row r="549" spans="1:18" ht="15" x14ac:dyDescent="0.2">
      <c r="B549" s="45" t="s">
        <v>62</v>
      </c>
      <c r="C549" s="37"/>
      <c r="D549" s="38"/>
      <c r="E549" s="38"/>
      <c r="F549" s="39"/>
      <c r="G549" s="29"/>
      <c r="H549" s="29"/>
      <c r="I549" s="29"/>
      <c r="J549" s="29"/>
      <c r="K549" s="29"/>
      <c r="L549" s="29"/>
      <c r="M549" s="29"/>
      <c r="N549" s="29"/>
      <c r="O549" s="29"/>
      <c r="P549" s="29"/>
      <c r="Q549" s="29"/>
      <c r="R549" s="40"/>
    </row>
    <row r="550" spans="1:18" x14ac:dyDescent="0.2">
      <c r="B550" s="8"/>
      <c r="C550" s="9"/>
      <c r="D550" s="9"/>
      <c r="E550" s="9"/>
      <c r="F550" s="9"/>
      <c r="G550" s="9"/>
      <c r="H550" s="9"/>
      <c r="I550" s="9"/>
      <c r="J550" s="9"/>
      <c r="K550" s="9"/>
      <c r="L550" s="9"/>
      <c r="M550" s="9"/>
      <c r="N550" s="9"/>
      <c r="O550" s="9"/>
      <c r="P550" s="9"/>
      <c r="Q550" s="9"/>
      <c r="R550" s="10"/>
    </row>
    <row r="551" spans="1:18" ht="25.5" x14ac:dyDescent="0.2">
      <c r="B551" s="152"/>
      <c r="C551" s="105"/>
      <c r="D551" s="91" t="s">
        <v>6</v>
      </c>
      <c r="E551" s="9"/>
      <c r="F551" s="9"/>
      <c r="G551" s="9"/>
      <c r="H551" s="9"/>
      <c r="I551" s="9"/>
      <c r="J551" s="91" t="s">
        <v>40</v>
      </c>
      <c r="K551" s="9"/>
      <c r="L551" s="9"/>
      <c r="M551" s="9"/>
      <c r="N551" s="195"/>
      <c r="O551" s="196"/>
      <c r="P551" s="196"/>
      <c r="Q551" s="94" t="s">
        <v>41</v>
      </c>
      <c r="R551" s="10"/>
    </row>
    <row r="552" spans="1:18" x14ac:dyDescent="0.2">
      <c r="B552" s="152"/>
      <c r="C552" s="117" t="s">
        <v>141</v>
      </c>
      <c r="D552" s="49"/>
      <c r="E552" s="9"/>
      <c r="F552" s="9"/>
      <c r="G552" s="9"/>
      <c r="H552" s="9"/>
      <c r="I552" s="9"/>
      <c r="J552" s="92"/>
      <c r="K552" s="9"/>
      <c r="L552" s="9"/>
      <c r="M552" s="9"/>
      <c r="N552" s="53"/>
      <c r="O552" s="17"/>
      <c r="P552" s="17"/>
      <c r="Q552" s="74"/>
      <c r="R552" s="10"/>
    </row>
    <row r="553" spans="1:18" x14ac:dyDescent="0.2">
      <c r="B553" s="152"/>
      <c r="C553" s="119" t="s">
        <v>80</v>
      </c>
      <c r="D553" s="48"/>
      <c r="E553" s="9"/>
      <c r="F553" s="9"/>
      <c r="G553" s="9"/>
      <c r="H553" s="9"/>
      <c r="I553" s="9"/>
      <c r="J553" s="100">
        <v>0.05</v>
      </c>
      <c r="K553" s="9"/>
      <c r="L553" s="9"/>
      <c r="M553" s="9"/>
      <c r="N553" s="53"/>
      <c r="O553" s="17"/>
      <c r="P553" s="17"/>
      <c r="Q553" s="71" t="str">
        <f>IF(AND(ISNUMBER(D553),ISNUMBER(J553)),SUM(D553)*J553,"")</f>
        <v/>
      </c>
      <c r="R553" s="10"/>
    </row>
    <row r="554" spans="1:18" x14ac:dyDescent="0.2">
      <c r="B554" s="152"/>
      <c r="C554" s="119" t="s">
        <v>81</v>
      </c>
      <c r="D554" s="48"/>
      <c r="E554" s="9"/>
      <c r="F554" s="9"/>
      <c r="G554" s="9"/>
      <c r="H554" s="9"/>
      <c r="I554" s="9"/>
      <c r="J554" s="100">
        <v>0.05</v>
      </c>
      <c r="K554" s="9"/>
      <c r="L554" s="9"/>
      <c r="M554" s="9"/>
      <c r="N554" s="53"/>
      <c r="O554" s="17"/>
      <c r="P554" s="17"/>
      <c r="Q554" s="71" t="str">
        <f>IF(AND(ISNUMBER(D554),ISNUMBER(J554)),SUM(D554)*J554,"")</f>
        <v/>
      </c>
      <c r="R554" s="10"/>
    </row>
    <row r="555" spans="1:18" x14ac:dyDescent="0.2">
      <c r="B555" s="152"/>
      <c r="C555" s="118" t="s">
        <v>142</v>
      </c>
      <c r="D555" s="49"/>
      <c r="E555" s="9"/>
      <c r="F555" s="9"/>
      <c r="G555" s="9"/>
      <c r="H555" s="9"/>
      <c r="I555" s="9"/>
      <c r="J555" s="102"/>
      <c r="K555" s="9"/>
      <c r="L555" s="9"/>
      <c r="M555" s="9"/>
      <c r="N555" s="55"/>
      <c r="O555" s="11"/>
      <c r="P555" s="11"/>
      <c r="Q555" s="74"/>
      <c r="R555" s="10"/>
    </row>
    <row r="556" spans="1:18" x14ac:dyDescent="0.2">
      <c r="B556" s="152"/>
      <c r="C556" s="119" t="s">
        <v>80</v>
      </c>
      <c r="D556" s="48"/>
      <c r="E556" s="9"/>
      <c r="F556" s="9"/>
      <c r="G556" s="9"/>
      <c r="H556" s="9"/>
      <c r="I556" s="9"/>
      <c r="J556" s="100">
        <v>0.05</v>
      </c>
      <c r="K556" s="9"/>
      <c r="L556" s="9"/>
      <c r="M556" s="9"/>
      <c r="N556" s="53"/>
      <c r="O556" s="17"/>
      <c r="P556" s="17"/>
      <c r="Q556" s="71" t="str">
        <f>IF(AND(ISNUMBER(D556),ISNUMBER(J556)),SUM(D556)*J556,"")</f>
        <v/>
      </c>
      <c r="R556" s="10"/>
    </row>
    <row r="557" spans="1:18" x14ac:dyDescent="0.2">
      <c r="A557" s="6"/>
      <c r="B557" s="152"/>
      <c r="C557" s="119" t="s">
        <v>81</v>
      </c>
      <c r="D557" s="48"/>
      <c r="E557" s="9"/>
      <c r="F557" s="9"/>
      <c r="G557" s="9"/>
      <c r="H557" s="9"/>
      <c r="I557" s="9"/>
      <c r="J557" s="100">
        <v>0.05</v>
      </c>
      <c r="K557" s="9"/>
      <c r="L557" s="9"/>
      <c r="M557" s="9"/>
      <c r="N557" s="53"/>
      <c r="O557" s="17"/>
      <c r="P557" s="17"/>
      <c r="Q557" s="71" t="str">
        <f>IF(AND(ISNUMBER(D557),ISNUMBER(J557)),SUM(D557)*J557,"")</f>
        <v/>
      </c>
      <c r="R557" s="10"/>
    </row>
    <row r="558" spans="1:18" x14ac:dyDescent="0.2">
      <c r="A558" s="6"/>
      <c r="B558" s="152"/>
      <c r="C558" s="118" t="s">
        <v>143</v>
      </c>
      <c r="D558" s="49"/>
      <c r="E558" s="9"/>
      <c r="F558" s="9"/>
      <c r="G558" s="9"/>
      <c r="H558" s="9"/>
      <c r="I558" s="9"/>
      <c r="J558" s="102"/>
      <c r="K558" s="9"/>
      <c r="L558" s="9"/>
      <c r="M558" s="9"/>
      <c r="N558" s="55"/>
      <c r="O558" s="11"/>
      <c r="P558" s="11"/>
      <c r="Q558" s="74"/>
      <c r="R558" s="10"/>
    </row>
    <row r="559" spans="1:18" x14ac:dyDescent="0.2">
      <c r="A559" s="6"/>
      <c r="B559" s="152"/>
      <c r="C559" s="119" t="s">
        <v>80</v>
      </c>
      <c r="D559" s="48"/>
      <c r="E559" s="9"/>
      <c r="F559" s="9"/>
      <c r="G559" s="9"/>
      <c r="H559" s="9"/>
      <c r="I559" s="9"/>
      <c r="J559" s="101">
        <v>0</v>
      </c>
      <c r="K559" s="9"/>
      <c r="L559" s="9"/>
      <c r="M559" s="9"/>
      <c r="N559" s="53"/>
      <c r="O559" s="17"/>
      <c r="P559" s="17"/>
      <c r="Q559" s="71" t="str">
        <f>IF(AND(ISNUMBER(D559),ISNUMBER(J559)),SUM(D559)*J559,"")</f>
        <v/>
      </c>
      <c r="R559" s="10"/>
    </row>
    <row r="560" spans="1:18" x14ac:dyDescent="0.2">
      <c r="A560" s="6"/>
      <c r="B560" s="152"/>
      <c r="C560" s="119" t="s">
        <v>81</v>
      </c>
      <c r="D560" s="48"/>
      <c r="E560" s="9"/>
      <c r="F560" s="9"/>
      <c r="G560" s="9"/>
      <c r="H560" s="9"/>
      <c r="I560" s="9"/>
      <c r="J560" s="101">
        <v>0</v>
      </c>
      <c r="K560" s="9"/>
      <c r="L560" s="9"/>
      <c r="M560" s="9"/>
      <c r="N560" s="53"/>
      <c r="O560" s="17"/>
      <c r="P560" s="17"/>
      <c r="Q560" s="71" t="str">
        <f>IF(AND(ISNUMBER(D560),ISNUMBER(J560)),SUM(D560)*J560,"")</f>
        <v/>
      </c>
      <c r="R560" s="10"/>
    </row>
    <row r="561" spans="1:18" x14ac:dyDescent="0.2">
      <c r="A561" s="6"/>
      <c r="B561" s="152"/>
      <c r="C561" s="118" t="s">
        <v>144</v>
      </c>
      <c r="D561" s="49"/>
      <c r="E561" s="9"/>
      <c r="F561" s="9"/>
      <c r="G561" s="9"/>
      <c r="H561" s="9"/>
      <c r="I561" s="9"/>
      <c r="J561" s="102"/>
      <c r="K561" s="9"/>
      <c r="L561" s="9"/>
      <c r="M561" s="9"/>
      <c r="N561" s="55"/>
      <c r="O561" s="11"/>
      <c r="P561" s="11"/>
      <c r="Q561" s="74"/>
      <c r="R561" s="10"/>
    </row>
    <row r="562" spans="1:18" x14ac:dyDescent="0.2">
      <c r="A562" s="6"/>
      <c r="B562" s="152"/>
      <c r="C562" s="119" t="s">
        <v>80</v>
      </c>
      <c r="D562" s="48"/>
      <c r="E562" s="9"/>
      <c r="F562" s="9"/>
      <c r="G562" s="9"/>
      <c r="H562" s="9"/>
      <c r="I562" s="9"/>
      <c r="J562" s="101">
        <v>0</v>
      </c>
      <c r="K562" s="9"/>
      <c r="L562" s="9"/>
      <c r="M562" s="9"/>
      <c r="N562" s="53"/>
      <c r="O562" s="17"/>
      <c r="P562" s="17"/>
      <c r="Q562" s="71" t="str">
        <f>IF(AND(ISNUMBER(D562),ISNUMBER(J562)),SUM(D562)*J562,"")</f>
        <v/>
      </c>
      <c r="R562" s="10"/>
    </row>
    <row r="563" spans="1:18" x14ac:dyDescent="0.2">
      <c r="A563" s="6"/>
      <c r="B563" s="152"/>
      <c r="C563" s="119" t="s">
        <v>81</v>
      </c>
      <c r="D563" s="48"/>
      <c r="E563" s="9"/>
      <c r="F563" s="9"/>
      <c r="G563" s="9"/>
      <c r="H563" s="9"/>
      <c r="I563" s="9"/>
      <c r="J563" s="101">
        <v>0</v>
      </c>
      <c r="K563" s="9"/>
      <c r="L563" s="9"/>
      <c r="M563" s="9"/>
      <c r="N563" s="53"/>
      <c r="O563" s="17"/>
      <c r="P563" s="17"/>
      <c r="Q563" s="71" t="str">
        <f>IF(AND(ISNUMBER(D563),ISNUMBER(J563)),SUM(D563)*J563,"")</f>
        <v/>
      </c>
      <c r="R563" s="10"/>
    </row>
    <row r="564" spans="1:18" x14ac:dyDescent="0.2">
      <c r="A564" s="6"/>
      <c r="B564" s="152"/>
      <c r="C564" s="118" t="s">
        <v>145</v>
      </c>
      <c r="D564" s="49"/>
      <c r="E564" s="9"/>
      <c r="F564" s="9"/>
      <c r="G564" s="9"/>
      <c r="H564" s="9"/>
      <c r="I564" s="9"/>
      <c r="J564" s="102"/>
      <c r="K564" s="9"/>
      <c r="L564" s="9"/>
      <c r="M564" s="9"/>
      <c r="N564" s="55"/>
      <c r="O564" s="11"/>
      <c r="P564" s="11"/>
      <c r="Q564" s="74"/>
      <c r="R564" s="10"/>
    </row>
    <row r="565" spans="1:18" x14ac:dyDescent="0.2">
      <c r="A565" s="6"/>
      <c r="B565" s="152"/>
      <c r="C565" s="119" t="s">
        <v>80</v>
      </c>
      <c r="D565" s="48"/>
      <c r="E565" s="9"/>
      <c r="F565" s="9"/>
      <c r="G565" s="9"/>
      <c r="H565" s="9"/>
      <c r="I565" s="9"/>
      <c r="J565" s="101">
        <v>0</v>
      </c>
      <c r="K565" s="9"/>
      <c r="L565" s="9"/>
      <c r="M565" s="9"/>
      <c r="N565" s="53"/>
      <c r="O565" s="17"/>
      <c r="P565" s="17"/>
      <c r="Q565" s="71" t="str">
        <f>IF(AND(ISNUMBER(D565),ISNUMBER(J565)),SUM(D565)*J565,"")</f>
        <v/>
      </c>
      <c r="R565" s="10"/>
    </row>
    <row r="566" spans="1:18" x14ac:dyDescent="0.2">
      <c r="A566" s="6"/>
      <c r="B566" s="152"/>
      <c r="C566" s="119" t="s">
        <v>81</v>
      </c>
      <c r="D566" s="48"/>
      <c r="E566" s="9"/>
      <c r="F566" s="9"/>
      <c r="G566" s="9"/>
      <c r="H566" s="9"/>
      <c r="I566" s="9"/>
      <c r="J566" s="101">
        <v>0</v>
      </c>
      <c r="K566" s="9"/>
      <c r="L566" s="9"/>
      <c r="M566" s="9"/>
      <c r="N566" s="53"/>
      <c r="O566" s="17"/>
      <c r="P566" s="17"/>
      <c r="Q566" s="71" t="str">
        <f>IF(AND(ISNUMBER(D566),ISNUMBER(J566)),SUM(D566)*J566,"")</f>
        <v/>
      </c>
      <c r="R566" s="10"/>
    </row>
    <row r="567" spans="1:18" x14ac:dyDescent="0.2">
      <c r="A567" s="6"/>
      <c r="B567" s="152"/>
      <c r="C567" s="118" t="s">
        <v>146</v>
      </c>
      <c r="D567" s="49"/>
      <c r="E567" s="9"/>
      <c r="F567" s="9"/>
      <c r="G567" s="9"/>
      <c r="H567" s="9"/>
      <c r="I567" s="9"/>
      <c r="J567" s="102"/>
      <c r="K567" s="9"/>
      <c r="L567" s="9"/>
      <c r="M567" s="9"/>
      <c r="N567" s="55"/>
      <c r="O567" s="11"/>
      <c r="P567" s="11"/>
      <c r="Q567" s="74"/>
      <c r="R567" s="10"/>
    </row>
    <row r="568" spans="1:18" x14ac:dyDescent="0.2">
      <c r="A568" s="6"/>
      <c r="B568" s="152"/>
      <c r="C568" s="119" t="s">
        <v>80</v>
      </c>
      <c r="D568" s="48"/>
      <c r="E568" s="9"/>
      <c r="F568" s="9"/>
      <c r="G568" s="9"/>
      <c r="H568" s="9"/>
      <c r="I568" s="9"/>
      <c r="J568" s="101">
        <v>0</v>
      </c>
      <c r="K568" s="9"/>
      <c r="L568" s="9"/>
      <c r="M568" s="9"/>
      <c r="N568" s="53"/>
      <c r="O568" s="17"/>
      <c r="P568" s="17"/>
      <c r="Q568" s="71" t="str">
        <f>IF(AND(ISNUMBER(D568),ISNUMBER(J568)),SUM(D568)*J568,"")</f>
        <v/>
      </c>
      <c r="R568" s="10"/>
    </row>
    <row r="569" spans="1:18" x14ac:dyDescent="0.2">
      <c r="A569" s="6"/>
      <c r="B569" s="152"/>
      <c r="C569" s="119" t="s">
        <v>81</v>
      </c>
      <c r="D569" s="48"/>
      <c r="E569" s="9"/>
      <c r="F569" s="9"/>
      <c r="G569" s="9"/>
      <c r="H569" s="9"/>
      <c r="I569" s="9"/>
      <c r="J569" s="101">
        <v>0</v>
      </c>
      <c r="K569" s="9"/>
      <c r="L569" s="9"/>
      <c r="M569" s="9"/>
      <c r="N569" s="53"/>
      <c r="O569" s="17"/>
      <c r="P569" s="17"/>
      <c r="Q569" s="71" t="str">
        <f>IF(AND(ISNUMBER(D569),ISNUMBER(J569)),SUM(D569)*J569,"")</f>
        <v/>
      </c>
      <c r="R569" s="10"/>
    </row>
    <row r="570" spans="1:18" x14ac:dyDescent="0.2">
      <c r="A570" s="6"/>
      <c r="B570" s="152"/>
      <c r="C570" s="118" t="s">
        <v>11</v>
      </c>
      <c r="D570" s="49"/>
      <c r="E570" s="9"/>
      <c r="F570" s="9"/>
      <c r="G570" s="9"/>
      <c r="H570" s="9"/>
      <c r="I570" s="9"/>
      <c r="J570" s="103"/>
      <c r="K570" s="9"/>
      <c r="L570" s="9"/>
      <c r="M570" s="9"/>
      <c r="N570" s="55"/>
      <c r="O570" s="11"/>
      <c r="P570" s="11"/>
      <c r="Q570" s="58"/>
      <c r="R570" s="10"/>
    </row>
    <row r="571" spans="1:18" x14ac:dyDescent="0.2">
      <c r="A571" s="6"/>
      <c r="B571" s="152"/>
      <c r="C571" s="119" t="s">
        <v>147</v>
      </c>
      <c r="D571" s="49"/>
      <c r="E571" s="9"/>
      <c r="F571" s="9"/>
      <c r="G571" s="9"/>
      <c r="H571" s="9"/>
      <c r="I571" s="9"/>
      <c r="J571" s="102"/>
      <c r="K571" s="9"/>
      <c r="L571" s="9"/>
      <c r="M571" s="9"/>
      <c r="N571" s="55"/>
      <c r="O571" s="11"/>
      <c r="P571" s="11"/>
      <c r="Q571" s="74"/>
      <c r="R571" s="10"/>
    </row>
    <row r="572" spans="1:18" x14ac:dyDescent="0.2">
      <c r="A572" s="6"/>
      <c r="B572" s="152"/>
      <c r="C572" s="161" t="s">
        <v>80</v>
      </c>
      <c r="D572" s="48"/>
      <c r="E572" s="9"/>
      <c r="F572" s="9"/>
      <c r="G572" s="9"/>
      <c r="H572" s="9"/>
      <c r="I572" s="9"/>
      <c r="J572" s="101">
        <v>0</v>
      </c>
      <c r="K572" s="9"/>
      <c r="L572" s="9"/>
      <c r="M572" s="9"/>
      <c r="N572" s="53"/>
      <c r="O572" s="17"/>
      <c r="P572" s="17"/>
      <c r="Q572" s="71" t="str">
        <f>IF(AND(ISNUMBER(D572),ISNUMBER(J572)),SUM(D572)*J572,"")</f>
        <v/>
      </c>
      <c r="R572" s="10"/>
    </row>
    <row r="573" spans="1:18" x14ac:dyDescent="0.2">
      <c r="B573" s="152"/>
      <c r="C573" s="161" t="s">
        <v>81</v>
      </c>
      <c r="D573" s="48"/>
      <c r="E573" s="9"/>
      <c r="F573" s="9"/>
      <c r="G573" s="9"/>
      <c r="H573" s="9"/>
      <c r="I573" s="9"/>
      <c r="J573" s="101">
        <v>0</v>
      </c>
      <c r="K573" s="9"/>
      <c r="L573" s="9"/>
      <c r="M573" s="9"/>
      <c r="N573" s="53"/>
      <c r="O573" s="17"/>
      <c r="P573" s="17"/>
      <c r="Q573" s="71" t="str">
        <f>IF(AND(ISNUMBER(D573),ISNUMBER(J573)),SUM(D573)*J573,"")</f>
        <v/>
      </c>
      <c r="R573" s="10"/>
    </row>
    <row r="574" spans="1:18" x14ac:dyDescent="0.2">
      <c r="B574" s="152"/>
      <c r="C574" s="119" t="s">
        <v>148</v>
      </c>
      <c r="D574" s="49"/>
      <c r="E574" s="9"/>
      <c r="F574" s="9"/>
      <c r="G574" s="9"/>
      <c r="H574" s="9"/>
      <c r="I574" s="9"/>
      <c r="J574" s="102"/>
      <c r="K574" s="9"/>
      <c r="L574" s="9"/>
      <c r="M574" s="9"/>
      <c r="N574" s="55"/>
      <c r="O574" s="11"/>
      <c r="P574" s="11"/>
      <c r="Q574" s="74"/>
      <c r="R574" s="10"/>
    </row>
    <row r="575" spans="1:18" x14ac:dyDescent="0.2">
      <c r="B575" s="152"/>
      <c r="C575" s="161" t="s">
        <v>80</v>
      </c>
      <c r="D575" s="48"/>
      <c r="E575" s="9"/>
      <c r="F575" s="9"/>
      <c r="G575" s="9"/>
      <c r="H575" s="9"/>
      <c r="I575" s="9"/>
      <c r="J575" s="101">
        <v>0</v>
      </c>
      <c r="K575" s="9"/>
      <c r="L575" s="9"/>
      <c r="M575" s="9"/>
      <c r="N575" s="53"/>
      <c r="O575" s="17"/>
      <c r="P575" s="17"/>
      <c r="Q575" s="71" t="str">
        <f>IF(AND(ISNUMBER(D575),ISNUMBER(J575)),SUM(D575)*J575,"")</f>
        <v/>
      </c>
      <c r="R575" s="10"/>
    </row>
    <row r="576" spans="1:18" x14ac:dyDescent="0.2">
      <c r="B576" s="152"/>
      <c r="C576" s="161" t="s">
        <v>81</v>
      </c>
      <c r="D576" s="48"/>
      <c r="E576" s="9"/>
      <c r="F576" s="9"/>
      <c r="G576" s="9"/>
      <c r="H576" s="9"/>
      <c r="I576" s="9"/>
      <c r="J576" s="101">
        <v>0</v>
      </c>
      <c r="K576" s="9"/>
      <c r="L576" s="9"/>
      <c r="M576" s="9"/>
      <c r="N576" s="53"/>
      <c r="O576" s="17"/>
      <c r="P576" s="17"/>
      <c r="Q576" s="71" t="str">
        <f>IF(AND(ISNUMBER(D576),ISNUMBER(J576)),SUM(D576)*J576,"")</f>
        <v/>
      </c>
      <c r="R576" s="10"/>
    </row>
    <row r="577" spans="1:18" x14ac:dyDescent="0.2">
      <c r="B577" s="152"/>
      <c r="C577" s="119" t="s">
        <v>149</v>
      </c>
      <c r="D577" s="49"/>
      <c r="E577" s="9"/>
      <c r="F577" s="9"/>
      <c r="G577" s="9"/>
      <c r="H577" s="9"/>
      <c r="I577" s="9"/>
      <c r="J577" s="102"/>
      <c r="K577" s="9"/>
      <c r="L577" s="9"/>
      <c r="M577" s="9"/>
      <c r="N577" s="55"/>
      <c r="O577" s="11"/>
      <c r="P577" s="11"/>
      <c r="Q577" s="74"/>
      <c r="R577" s="10"/>
    </row>
    <row r="578" spans="1:18" x14ac:dyDescent="0.2">
      <c r="B578" s="152"/>
      <c r="C578" s="161" t="s">
        <v>80</v>
      </c>
      <c r="D578" s="48"/>
      <c r="E578" s="9"/>
      <c r="F578" s="9"/>
      <c r="G578" s="9"/>
      <c r="H578" s="9"/>
      <c r="I578" s="9"/>
      <c r="J578" s="101">
        <v>0</v>
      </c>
      <c r="K578" s="9"/>
      <c r="L578" s="9"/>
      <c r="M578" s="9"/>
      <c r="N578" s="53"/>
      <c r="O578" s="17"/>
      <c r="P578" s="17"/>
      <c r="Q578" s="71" t="str">
        <f>IF(AND(ISNUMBER(D578),ISNUMBER(J578)),SUM(D578)*J578,"")</f>
        <v/>
      </c>
      <c r="R578" s="10"/>
    </row>
    <row r="579" spans="1:18" x14ac:dyDescent="0.2">
      <c r="B579" s="152"/>
      <c r="C579" s="161" t="s">
        <v>81</v>
      </c>
      <c r="D579" s="48"/>
      <c r="E579" s="9"/>
      <c r="F579" s="9"/>
      <c r="G579" s="9"/>
      <c r="H579" s="9"/>
      <c r="I579" s="9"/>
      <c r="J579" s="101">
        <v>0</v>
      </c>
      <c r="K579" s="9"/>
      <c r="L579" s="9"/>
      <c r="M579" s="9"/>
      <c r="N579" s="53"/>
      <c r="O579" s="17"/>
      <c r="P579" s="17"/>
      <c r="Q579" s="71" t="str">
        <f>IF(AND(ISNUMBER(D579),ISNUMBER(J579)),SUM(D579)*J579,"")</f>
        <v/>
      </c>
      <c r="R579" s="10"/>
    </row>
    <row r="580" spans="1:18" x14ac:dyDescent="0.2">
      <c r="B580" s="152"/>
      <c r="C580" s="119" t="s">
        <v>150</v>
      </c>
      <c r="D580" s="49"/>
      <c r="E580" s="9"/>
      <c r="F580" s="9"/>
      <c r="G580" s="9"/>
      <c r="H580" s="9"/>
      <c r="I580" s="9"/>
      <c r="J580" s="102"/>
      <c r="K580" s="9"/>
      <c r="L580" s="9"/>
      <c r="M580" s="9"/>
      <c r="N580" s="55"/>
      <c r="O580" s="11"/>
      <c r="P580" s="11"/>
      <c r="Q580" s="74"/>
      <c r="R580" s="10"/>
    </row>
    <row r="581" spans="1:18" x14ac:dyDescent="0.2">
      <c r="B581" s="152"/>
      <c r="C581" s="161" t="s">
        <v>80</v>
      </c>
      <c r="D581" s="48"/>
      <c r="E581" s="9"/>
      <c r="F581" s="9"/>
      <c r="G581" s="9"/>
      <c r="H581" s="9"/>
      <c r="I581" s="9"/>
      <c r="J581" s="101">
        <v>0</v>
      </c>
      <c r="K581" s="9"/>
      <c r="L581" s="9"/>
      <c r="M581" s="9"/>
      <c r="N581" s="53"/>
      <c r="O581" s="17"/>
      <c r="P581" s="17"/>
      <c r="Q581" s="71" t="str">
        <f>IF(AND(ISNUMBER(D581),ISNUMBER(J581)),SUM(D581)*J581,"")</f>
        <v/>
      </c>
      <c r="R581" s="10"/>
    </row>
    <row r="582" spans="1:18" x14ac:dyDescent="0.2">
      <c r="B582" s="152"/>
      <c r="C582" s="161" t="s">
        <v>81</v>
      </c>
      <c r="D582" s="48"/>
      <c r="E582" s="9"/>
      <c r="F582" s="9"/>
      <c r="G582" s="9"/>
      <c r="H582" s="9"/>
      <c r="I582" s="9"/>
      <c r="J582" s="101">
        <v>0</v>
      </c>
      <c r="K582" s="9"/>
      <c r="L582" s="9"/>
      <c r="M582" s="9"/>
      <c r="N582" s="53"/>
      <c r="O582" s="17"/>
      <c r="P582" s="17"/>
      <c r="Q582" s="71" t="str">
        <f>IF(AND(ISNUMBER(D582),ISNUMBER(J582)),SUM(D582)*J582,"")</f>
        <v/>
      </c>
      <c r="R582" s="10"/>
    </row>
    <row r="583" spans="1:18" x14ac:dyDescent="0.2">
      <c r="B583" s="152"/>
      <c r="C583" s="118" t="s">
        <v>151</v>
      </c>
      <c r="D583" s="49"/>
      <c r="E583" s="9"/>
      <c r="F583" s="9"/>
      <c r="G583" s="9"/>
      <c r="H583" s="9"/>
      <c r="I583" s="9"/>
      <c r="J583" s="102"/>
      <c r="K583" s="9"/>
      <c r="L583" s="9"/>
      <c r="M583" s="9"/>
      <c r="N583" s="53"/>
      <c r="O583" s="17"/>
      <c r="P583" s="17"/>
      <c r="Q583" s="74"/>
      <c r="R583" s="10"/>
    </row>
    <row r="584" spans="1:18" x14ac:dyDescent="0.2">
      <c r="B584" s="152"/>
      <c r="C584" s="161" t="s">
        <v>80</v>
      </c>
      <c r="D584" s="48"/>
      <c r="E584" s="9"/>
      <c r="F584" s="9"/>
      <c r="G584" s="9"/>
      <c r="H584" s="9"/>
      <c r="I584" s="9"/>
      <c r="J584" s="101">
        <v>0</v>
      </c>
      <c r="K584" s="9"/>
      <c r="L584" s="9"/>
      <c r="M584" s="9"/>
      <c r="N584" s="53"/>
      <c r="O584" s="17"/>
      <c r="P584" s="17"/>
      <c r="Q584" s="71" t="str">
        <f>IF(AND(ISNUMBER(D584),ISNUMBER(J584)),SUM(D584)*J584,"")</f>
        <v/>
      </c>
      <c r="R584" s="10"/>
    </row>
    <row r="585" spans="1:18" x14ac:dyDescent="0.2">
      <c r="B585" s="152"/>
      <c r="C585" s="162" t="s">
        <v>81</v>
      </c>
      <c r="D585" s="48"/>
      <c r="E585" s="9"/>
      <c r="F585" s="9"/>
      <c r="G585" s="9"/>
      <c r="H585" s="9"/>
      <c r="I585" s="9"/>
      <c r="J585" s="101">
        <v>0</v>
      </c>
      <c r="K585" s="9"/>
      <c r="L585" s="9"/>
      <c r="M585" s="9"/>
      <c r="N585" s="53"/>
      <c r="O585" s="17"/>
      <c r="P585" s="17"/>
      <c r="Q585" s="71" t="str">
        <f>IF(AND(ISNUMBER(D585),ISNUMBER(J585)),SUM(D585)*J585,"")</f>
        <v/>
      </c>
      <c r="R585" s="10"/>
    </row>
    <row r="586" spans="1:18" x14ac:dyDescent="0.2">
      <c r="B586" s="152"/>
      <c r="C586" s="151"/>
      <c r="D586" s="151"/>
      <c r="E586" s="9"/>
      <c r="F586" s="9"/>
      <c r="G586" s="9"/>
      <c r="H586" s="9"/>
      <c r="I586" s="9"/>
      <c r="J586" s="93"/>
      <c r="K586" s="9"/>
      <c r="L586" s="9"/>
      <c r="M586" s="9"/>
      <c r="N586" s="95" t="s">
        <v>31</v>
      </c>
      <c r="O586" s="25"/>
      <c r="P586" s="26"/>
      <c r="Q586" s="77">
        <f>SUM(Q135:Q585)</f>
        <v>0</v>
      </c>
      <c r="R586" s="10"/>
    </row>
    <row r="587" spans="1:18" s="7" customFormat="1" x14ac:dyDescent="0.2">
      <c r="A587" s="136"/>
      <c r="B587" s="8"/>
      <c r="C587" s="9"/>
      <c r="D587" s="9"/>
      <c r="E587" s="9"/>
      <c r="F587" s="9"/>
      <c r="G587" s="9"/>
      <c r="H587" s="9"/>
      <c r="I587" s="9"/>
      <c r="J587" s="9"/>
      <c r="K587" s="9"/>
      <c r="L587" s="9"/>
      <c r="M587" s="9"/>
      <c r="N587" s="9"/>
      <c r="O587" s="9"/>
      <c r="P587" s="9"/>
      <c r="Q587" s="9"/>
      <c r="R587" s="10"/>
    </row>
    <row r="588" spans="1:18" ht="15" x14ac:dyDescent="0.2">
      <c r="B588" s="45" t="s">
        <v>60</v>
      </c>
      <c r="C588" s="29"/>
      <c r="D588" s="29"/>
      <c r="E588" s="29"/>
      <c r="F588" s="29"/>
      <c r="G588" s="29"/>
      <c r="H588" s="29"/>
      <c r="I588" s="29"/>
      <c r="J588" s="29"/>
      <c r="K588" s="29"/>
      <c r="L588" s="29"/>
      <c r="M588" s="4"/>
      <c r="N588" s="4"/>
      <c r="O588" s="4"/>
      <c r="P588" s="4"/>
      <c r="Q588" s="4"/>
      <c r="R588" s="5"/>
    </row>
    <row r="589" spans="1:18" x14ac:dyDescent="0.2">
      <c r="A589" s="6"/>
      <c r="B589" s="8"/>
      <c r="C589" s="9"/>
      <c r="D589" s="9"/>
      <c r="E589" s="9"/>
      <c r="F589" s="9"/>
      <c r="G589" s="9"/>
      <c r="H589" s="9"/>
      <c r="I589" s="9"/>
      <c r="J589" s="9"/>
      <c r="K589" s="9"/>
      <c r="L589" s="9"/>
      <c r="M589" s="9"/>
      <c r="N589" s="9"/>
      <c r="O589" s="9"/>
      <c r="P589" s="9"/>
      <c r="Q589" s="9"/>
      <c r="R589" s="10"/>
    </row>
    <row r="590" spans="1:18" x14ac:dyDescent="0.2">
      <c r="A590" s="6"/>
      <c r="B590" s="8"/>
      <c r="C590" s="9"/>
      <c r="D590" s="9"/>
      <c r="E590" s="9"/>
      <c r="F590" s="9"/>
      <c r="G590" s="9"/>
      <c r="H590" s="9"/>
      <c r="I590" s="9"/>
      <c r="J590" s="9"/>
      <c r="K590" s="9"/>
      <c r="L590" s="9"/>
      <c r="M590" s="9"/>
      <c r="N590" s="76" t="s">
        <v>32</v>
      </c>
      <c r="O590" s="20"/>
      <c r="P590" s="27"/>
      <c r="Q590" s="96" t="str">
        <f>IF(AND(ISNUMBER(Q586),ISNUMBER(Q128)),IF(Q586&gt;0,Q128/Q586,""),"")</f>
        <v/>
      </c>
      <c r="R590" s="10"/>
    </row>
    <row r="591" spans="1:18" x14ac:dyDescent="0.2">
      <c r="A591" s="6"/>
      <c r="B591" s="46"/>
      <c r="C591" s="24"/>
      <c r="D591" s="24"/>
      <c r="E591" s="24"/>
      <c r="F591" s="24"/>
      <c r="G591" s="24"/>
      <c r="H591" s="24"/>
      <c r="I591" s="24"/>
      <c r="J591" s="24"/>
      <c r="K591" s="24"/>
      <c r="L591" s="24"/>
      <c r="M591" s="24"/>
      <c r="N591" s="24"/>
      <c r="O591" s="24"/>
      <c r="P591" s="24"/>
      <c r="Q591" s="24"/>
      <c r="R591" s="47"/>
    </row>
  </sheetData>
  <mergeCells count="9">
    <mergeCell ref="N551:P551"/>
    <mergeCell ref="C20:C21"/>
    <mergeCell ref="D20:H20"/>
    <mergeCell ref="J20:L20"/>
    <mergeCell ref="N20:Q20"/>
    <mergeCell ref="C133:C134"/>
    <mergeCell ref="D133:H133"/>
    <mergeCell ref="J133:L133"/>
    <mergeCell ref="N133:Q133"/>
  </mergeCells>
  <conditionalFormatting sqref="D548">
    <cfRule type="cellIs" dxfId="1" priority="1" stopIfTrue="1" operator="equal">
      <formula>"Fail"</formula>
    </cfRule>
    <cfRule type="cellIs" dxfId="0" priority="2" stopIfTrue="1" operator="equal">
      <formula>"Pass"</formula>
    </cfRule>
  </conditionalFormatting>
  <pageMargins left="0.78740157480314965" right="0.78740157480314965" top="0.98425196850393704" bottom="0.98425196850393704" header="0.51181102362204722" footer="0.51181102362204722"/>
  <pageSetup paperSize="9" scale="50" fitToHeight="4" orientation="landscape" r:id="rId1"/>
  <headerFooter alignWithMargins="0">
    <oddFooter>&amp;L&amp;14&amp;D&amp;R&amp;14Page &amp;P of &amp;N</oddFooter>
  </headerFooter>
  <rowBreaks count="5" manualBreakCount="5">
    <brk id="128" max="17" man="1"/>
    <brk id="181" max="17" man="1"/>
    <brk id="385" max="17" man="1"/>
    <brk id="472" max="17" man="1"/>
    <brk id="547"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GridSoftPortalStatus xmlns="034992ee-3bae-4bef-8ca4-e18593b1bc1c">Offen</GridSoftPortalStatus>
    <MP_UserTags xmlns="3b891b2f-565c-4b74-a204-cf0edb566837" xsi:nil="true"/>
    <Priority xmlns="http://schemas.microsoft.com/sharepoint/v3">(2) Normal</Priority>
    <GridSoftPortalFinmaDocumentType xmlns="034992ee-3bae-4bef-8ca4-e18593b1bc1c" xsi:nil="true"/>
    <MP_InheritedTags xmlns="3b891b2f-565c-4b74-a204-cf0edb56683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rojekt-Dokument" ma:contentTypeID="0x010100B4A6E09AAEC44EC28D8B71BACE29D3AA00C639D4CA753748AF8FAB2A60A597122300097F3FE269E02F4EB84D3DE2CF50D637" ma:contentTypeVersion="3" ma:contentTypeDescription="Ein neues Betriebs-Dokument erstellen" ma:contentTypeScope="" ma:versionID="f4b18428aeedac0c2ab6ccfb0a6aa3ff">
  <xsd:schema xmlns:xsd="http://www.w3.org/2001/XMLSchema" xmlns:p="http://schemas.microsoft.com/office/2006/metadata/properties" xmlns:ns1="http://schemas.microsoft.com/sharepoint/v3" xmlns:ns2="034992ee-3bae-4bef-8ca4-e18593b1bc1c" xmlns:ns3="3b891b2f-565c-4b74-a204-cf0edb566837" targetNamespace="http://schemas.microsoft.com/office/2006/metadata/properties" ma:root="true" ma:fieldsID="bca663943146740828349a231a97ce0e" ns1:_="" ns2:_="" ns3:_="">
    <xsd:import namespace="http://schemas.microsoft.com/sharepoint/v3"/>
    <xsd:import namespace="034992ee-3bae-4bef-8ca4-e18593b1bc1c"/>
    <xsd:import namespace="3b891b2f-565c-4b74-a204-cf0edb566837"/>
    <xsd:element name="properties">
      <xsd:complexType>
        <xsd:sequence>
          <xsd:element name="documentManagement">
            <xsd:complexType>
              <xsd:all>
                <xsd:element ref="ns2:GridSoftPortalStatus" minOccurs="0"/>
                <xsd:element ref="ns2:GridSoftPortalFinmaDocumentType" minOccurs="0"/>
                <xsd:element ref="ns1:Priority" minOccurs="0"/>
                <xsd:element ref="ns3:MP_UserTags" minOccurs="0"/>
                <xsd:element ref="ns3:MP_InheritedTag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riority" ma:index="10" nillable="true" ma:displayName="Priority" ma:default="(2) Normal" ma:internalName="Priority">
      <xsd:simpleType>
        <xsd:restriction base="dms:Choice">
          <xsd:enumeration value="(1) High"/>
          <xsd:enumeration value="(2) Normal"/>
          <xsd:enumeration value="(3) Low"/>
        </xsd:restriction>
      </xsd:simpleType>
    </xsd:element>
  </xsd:schema>
  <xsd:schema xmlns:xsd="http://www.w3.org/2001/XMLSchema" xmlns:dms="http://schemas.microsoft.com/office/2006/documentManagement/types" targetNamespace="034992ee-3bae-4bef-8ca4-e18593b1bc1c" elementFormDefault="qualified">
    <xsd:import namespace="http://schemas.microsoft.com/office/2006/documentManagement/types"/>
    <xsd:element name="GridSoftPortalStatus" ma:index="8" nillable="true" ma:displayName="Status" ma:default="Offen" ma:description="" ma:format="Dropdown" ma:internalName="GridSoftPortalStatus">
      <xsd:simpleType>
        <xsd:restriction base="dms:Choice">
          <xsd:enumeration value="Offen"/>
          <xsd:enumeration value="In Bearbeitung"/>
          <xsd:enumeration value="Abgeschlossen"/>
          <xsd:enumeration value="Freigeben"/>
        </xsd:restriction>
      </xsd:simpleType>
    </xsd:element>
    <xsd:element name="GridSoftPortalFinmaDocumentType" ma:index="9" nillable="true" ma:displayName="Art" ma:description="" ma:format="Dropdown" ma:internalName="GridSoftPortalFinmaDocumentType">
      <xsd:simpleType>
        <xsd:restriction base="dms:Choice">
          <xsd:enumeration value="Initialisierung"/>
          <xsd:enumeration value="Voranalyse"/>
          <xsd:enumeration value="Evaluation"/>
          <xsd:enumeration value="Konzept"/>
          <xsd:enumeration value="Realisierung"/>
          <xsd:enumeration value="Einführung"/>
          <xsd:enumeration value="Abschluss"/>
          <xsd:enumeration value="Ergebnisdokument"/>
          <xsd:enumeration value="Projektmanagement"/>
          <xsd:enumeration value="Risikomanagement"/>
          <xsd:enumeration value="Qualitätsmanagement"/>
          <xsd:enumeration value="Konfigurationsmanagement"/>
          <xsd:enumeration value="Projektmarketing"/>
        </xsd:restriction>
      </xsd:simpleType>
    </xsd:element>
  </xsd:schema>
  <xsd:schema xmlns:xsd="http://www.w3.org/2001/XMLSchema" xmlns:dms="http://schemas.microsoft.com/office/2006/documentManagement/types" targetNamespace="3b891b2f-565c-4b74-a204-cf0edb566837" elementFormDefault="qualified">
    <xsd:import namespace="http://schemas.microsoft.com/office/2006/documentManagement/types"/>
    <xsd:element name="MP_UserTags" ma:index="11" nillable="true" ma:displayName="Tags" ma:internalName="MP_UserTags" ma:readOnly="false">
      <xsd:simpleType>
        <xsd:restriction base="dms:Unknown"/>
      </xsd:simpleType>
    </xsd:element>
    <xsd:element name="MP_InheritedTags" ma:index="12" nillable="true" ma:displayName="Inherited Tags" ma:internalName="MP_InheritedTags"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8CC85F5-27B5-4C77-96B6-609F09F4FF2F}">
  <ds:schemaRefs>
    <ds:schemaRef ds:uri="http://schemas.microsoft.com/sharepoint/v3/contenttype/forms"/>
  </ds:schemaRefs>
</ds:datastoreItem>
</file>

<file path=customXml/itemProps2.xml><?xml version="1.0" encoding="utf-8"?>
<ds:datastoreItem xmlns:ds="http://schemas.openxmlformats.org/officeDocument/2006/customXml" ds:itemID="{9813D6C7-95B3-4CD8-9CBC-A54B505C16A5}">
  <ds:schemaRefs>
    <ds:schemaRef ds:uri="http://www.w3.org/XML/1998/namespace"/>
    <ds:schemaRef ds:uri="http://purl.org/dc/terms/"/>
    <ds:schemaRef ds:uri="http://schemas.openxmlformats.org/package/2006/metadata/core-properties"/>
    <ds:schemaRef ds:uri="http://schemas.microsoft.com/office/2006/documentManagement/types"/>
    <ds:schemaRef ds:uri="034992ee-3bae-4bef-8ca4-e18593b1bc1c"/>
    <ds:schemaRef ds:uri="3b891b2f-565c-4b74-a204-cf0edb566837"/>
    <ds:schemaRef ds:uri="http://schemas.microsoft.com/sharepoint/v3"/>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5AAA2F45-EF12-4D3C-9923-0403535432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4992ee-3bae-4bef-8ca4-e18593b1bc1c"/>
    <ds:schemaRef ds:uri="3b891b2f-565c-4b74-a204-cf0edb56683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NSFR_G</vt:lpstr>
      <vt:lpstr>NSFR_P</vt:lpstr>
      <vt:lpstr>NSFR_G!Druckbereich</vt:lpstr>
      <vt:lpstr>NSFR_P!Druckbereich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SANDRIN Arnaud (UA 2773)</dc:creator>
  <cp:lastModifiedBy>KMAR</cp:lastModifiedBy>
  <cp:lastPrinted>2015-05-04T09:46:42Z</cp:lastPrinted>
  <dcterms:created xsi:type="dcterms:W3CDTF">2004-05-06T15:11:03Z</dcterms:created>
  <dcterms:modified xsi:type="dcterms:W3CDTF">2016-02-23T16:46:58Z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0x010100B4A6E09AAEC44EC28D8B71BACE29D3AA00C639D4CA753748AF8FAB2A60A597122300097F3FE269E02F4EB84D3DE2CF50D637</vt:lpwstr>
  </property>
  <property fmtid="{D5CDD505-2E9C-101B-9397-08002B2CF9AE}" pid="4" name="MP_UpdateVersion">
    <vt:lpwstr>5</vt:lpwstr>
  </property>
  <property fmtid="{D5CDD505-2E9C-101B-9397-08002B2CF9AE}" pid="5" name="_AdHocReviewCycleID">
    <vt:i4>1492095015</vt:i4>
  </property>
  <property fmtid="{D5CDD505-2E9C-101B-9397-08002B2CF9AE}" pid="6" name="_EmailSubject">
    <vt:lpwstr>News-Meldung</vt:lpwstr>
  </property>
  <property fmtid="{D5CDD505-2E9C-101B-9397-08002B2CF9AE}" pid="7" name="_AuthorEmail">
    <vt:lpwstr>Markus.Kudernatsch@finma.ch</vt:lpwstr>
  </property>
  <property fmtid="{D5CDD505-2E9C-101B-9397-08002B2CF9AE}" pid="8" name="_AuthorEmailDisplayName">
    <vt:lpwstr>Kudernatsch Markus</vt:lpwstr>
  </property>
  <property fmtid="{D5CDD505-2E9C-101B-9397-08002B2CF9AE}" pid="9" name="Priority">
    <vt:lpwstr>(2) Normal</vt:lpwstr>
  </property>
  <property fmtid="{D5CDD505-2E9C-101B-9397-08002B2CF9AE}" pid="10" name="GridSoftPortalStatus">
    <vt:lpwstr>Offen</vt:lpwstr>
  </property>
  <property fmtid="{D5CDD505-2E9C-101B-9397-08002B2CF9AE}" pid="11" name="_PreviousAdHocReviewCycleID">
    <vt:i4>-20146712</vt:i4>
  </property>
</Properties>
</file>