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k.finma.ch/sites/2067-PR/ConfidentialDocuments/Webstatistiken_FR_IT_EN/Statistiken_GB2023_EN/"/>
    </mc:Choice>
  </mc:AlternateContent>
  <xr:revisionPtr revIDLastSave="0" documentId="13_ncr:1_{BA8ED88C-6FAE-445D-BAAC-67099CDC7368}" xr6:coauthVersionLast="47" xr6:coauthVersionMax="47" xr10:uidLastSave="{00000000-0000-0000-0000-000000000000}"/>
  <bookViews>
    <workbookView xWindow="-120" yWindow="-120" windowWidth="29040" windowHeight="15840" xr2:uid="{EBFDD491-708D-43EC-A1EA-04445F91ABA7}"/>
  </bookViews>
  <sheets>
    <sheet name="Licences issu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7" i="1" l="1"/>
  <c r="J137" i="1"/>
  <c r="I137" i="1"/>
  <c r="H137" i="1"/>
  <c r="G137" i="1"/>
  <c r="F137" i="1"/>
  <c r="E137" i="1"/>
  <c r="D137" i="1"/>
  <c r="C137" i="1"/>
  <c r="B137" i="1"/>
  <c r="K129" i="1"/>
  <c r="J129" i="1"/>
  <c r="I129" i="1"/>
  <c r="H129" i="1"/>
  <c r="G129" i="1"/>
  <c r="F129" i="1"/>
  <c r="E129" i="1"/>
  <c r="D129" i="1"/>
  <c r="C129" i="1"/>
  <c r="B129" i="1"/>
  <c r="K121" i="1"/>
  <c r="J121" i="1"/>
  <c r="I121" i="1"/>
  <c r="H121" i="1"/>
  <c r="G121" i="1"/>
  <c r="F121" i="1"/>
  <c r="E121" i="1"/>
  <c r="D121" i="1"/>
  <c r="C121" i="1"/>
  <c r="B121" i="1"/>
  <c r="K113" i="1"/>
  <c r="J113" i="1"/>
  <c r="I113" i="1"/>
  <c r="H113" i="1"/>
  <c r="G113" i="1"/>
  <c r="F113" i="1"/>
  <c r="E113" i="1"/>
  <c r="D113" i="1"/>
  <c r="C113" i="1"/>
  <c r="B113" i="1"/>
  <c r="K107" i="1"/>
  <c r="J107" i="1"/>
  <c r="I107" i="1"/>
  <c r="H107" i="1"/>
  <c r="G107" i="1"/>
  <c r="F107" i="1"/>
  <c r="E107" i="1"/>
  <c r="D107" i="1"/>
  <c r="C107" i="1"/>
  <c r="B107" i="1"/>
  <c r="K95" i="1"/>
  <c r="J95" i="1"/>
  <c r="I95" i="1"/>
  <c r="H95" i="1"/>
  <c r="G95" i="1"/>
  <c r="F95" i="1"/>
  <c r="E95" i="1"/>
  <c r="D95" i="1"/>
  <c r="C95" i="1"/>
  <c r="B95" i="1"/>
  <c r="K87" i="1"/>
  <c r="J87" i="1"/>
  <c r="I87" i="1"/>
  <c r="H87" i="1"/>
  <c r="G87" i="1"/>
  <c r="F87" i="1"/>
  <c r="E87" i="1"/>
  <c r="D87" i="1"/>
  <c r="C87" i="1"/>
  <c r="B87" i="1"/>
  <c r="E83" i="1"/>
  <c r="D83" i="1"/>
  <c r="C83" i="1"/>
  <c r="B83" i="1"/>
  <c r="K77" i="1"/>
  <c r="J77" i="1"/>
  <c r="I77" i="1"/>
  <c r="H77" i="1"/>
  <c r="G77" i="1"/>
  <c r="F77" i="1"/>
  <c r="E77" i="1"/>
  <c r="D77" i="1"/>
  <c r="C77" i="1"/>
  <c r="B77" i="1"/>
  <c r="K73" i="1"/>
  <c r="J73" i="1"/>
  <c r="I73" i="1"/>
  <c r="H73" i="1"/>
  <c r="G73" i="1"/>
  <c r="F73" i="1"/>
  <c r="E73" i="1"/>
  <c r="D73" i="1"/>
  <c r="C73" i="1"/>
  <c r="B73" i="1"/>
  <c r="K65" i="1"/>
  <c r="J65" i="1"/>
  <c r="I65" i="1"/>
  <c r="H65" i="1"/>
  <c r="G65" i="1"/>
  <c r="F65" i="1"/>
  <c r="E65" i="1"/>
  <c r="D65" i="1"/>
  <c r="C65" i="1"/>
  <c r="B65" i="1"/>
  <c r="K60" i="1"/>
  <c r="J60" i="1"/>
  <c r="I60" i="1"/>
  <c r="H60" i="1"/>
  <c r="G60" i="1"/>
  <c r="F60" i="1"/>
  <c r="E60" i="1"/>
  <c r="D60" i="1"/>
  <c r="C60" i="1"/>
  <c r="B60" i="1"/>
  <c r="K55" i="1"/>
  <c r="J55" i="1"/>
  <c r="I55" i="1"/>
  <c r="H55" i="1"/>
  <c r="G55" i="1"/>
  <c r="F55" i="1"/>
  <c r="E55" i="1"/>
  <c r="D55" i="1"/>
  <c r="C55" i="1"/>
  <c r="B55" i="1"/>
  <c r="K50" i="1"/>
  <c r="J50" i="1"/>
  <c r="I50" i="1"/>
  <c r="H50" i="1"/>
  <c r="G50" i="1"/>
  <c r="F50" i="1"/>
  <c r="E50" i="1"/>
  <c r="D50" i="1"/>
  <c r="C50" i="1"/>
  <c r="B50" i="1"/>
  <c r="K37" i="1"/>
  <c r="J37" i="1"/>
  <c r="I37" i="1"/>
  <c r="H37" i="1"/>
  <c r="G37" i="1"/>
  <c r="F37" i="1"/>
  <c r="E37" i="1"/>
  <c r="D37" i="1"/>
  <c r="C37" i="1"/>
  <c r="B37" i="1"/>
  <c r="K29" i="1"/>
  <c r="J29" i="1"/>
  <c r="I29" i="1"/>
  <c r="H29" i="1"/>
  <c r="G29" i="1"/>
  <c r="F29" i="1"/>
  <c r="E29" i="1"/>
  <c r="D29" i="1"/>
  <c r="C29" i="1"/>
  <c r="B29" i="1"/>
  <c r="K24" i="1"/>
  <c r="J24" i="1"/>
  <c r="I24" i="1"/>
  <c r="H24" i="1"/>
  <c r="G24" i="1"/>
  <c r="F24" i="1"/>
  <c r="E24" i="1"/>
  <c r="D24" i="1"/>
  <c r="C24" i="1"/>
  <c r="B24" i="1"/>
  <c r="K18" i="1"/>
  <c r="J18" i="1"/>
  <c r="I18" i="1"/>
  <c r="H18" i="1"/>
  <c r="G18" i="1"/>
  <c r="F18" i="1"/>
  <c r="E18" i="1"/>
  <c r="D18" i="1"/>
  <c r="C18" i="1"/>
  <c r="B18" i="1"/>
  <c r="K13" i="1"/>
  <c r="J13" i="1"/>
  <c r="I13" i="1"/>
  <c r="H13" i="1"/>
  <c r="G13" i="1"/>
  <c r="F13" i="1"/>
  <c r="E13" i="1"/>
  <c r="D13" i="1"/>
  <c r="C13" i="1"/>
  <c r="B13" i="1"/>
  <c r="A138" i="1"/>
  <c r="A130" i="1"/>
  <c r="A122" i="1"/>
  <c r="A114" i="1"/>
  <c r="A96" i="1"/>
  <c r="A88" i="1"/>
  <c r="A78" i="1"/>
  <c r="A66" i="1"/>
  <c r="A56" i="1"/>
  <c r="A38" i="1"/>
  <c r="A30" i="1"/>
  <c r="A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Reinwand Monika</author>
  </authors>
  <commentList>
    <comment ref="A18" authorId="0" shapeId="0" xr:uid="{2FF06E66-B26D-46A3-A0B4-3424B61CBEF9}">
      <text>
        <r>
          <rPr>
            <sz val="9"/>
            <color indexed="81"/>
            <rFont val="Segoe UI"/>
            <family val="2"/>
          </rPr>
          <t xml:space="preserve">until 31.12.2019 securities dealers under Article 10 SESTA
</t>
        </r>
      </text>
    </comment>
    <comment ref="A43" authorId="0" shapeId="0" xr:uid="{08FA9405-ECC3-4B53-A3B9-A401FC48A36F}">
      <text>
        <r>
          <rPr>
            <sz val="10"/>
            <color indexed="81"/>
            <rFont val="Arial"/>
            <family val="2"/>
          </rPr>
          <t>Federal Council Ordinance of 30 November 2018 on the recognition of foreign trading venues for trading in securities of companies domiciled in Switzerland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<sst xmlns="http://schemas.openxmlformats.org/spreadsheetml/2006/main" count="95" uniqueCount="60">
  <si>
    <t>–</t>
  </si>
  <si>
    <t>Licences issued</t>
  </si>
  <si>
    <t>Providers wishing to offer their services in the financial market must obtain a licence from FINMA. It checks whether the companies meet the statutory requirements. Only those companies that have adequate financing, human resources and organisational structures in place qualify or a licence.</t>
  </si>
  <si>
    <t xml:space="preserve">Banks </t>
  </si>
  <si>
    <t>1 January – 31 December</t>
  </si>
  <si>
    <t>Bank licences (Art. 3 BA)</t>
  </si>
  <si>
    <t>Branches (Art. 4 FBO-FINMA)</t>
  </si>
  <si>
    <t>Representative offices (Art. 14 FBO-FINMA)</t>
  </si>
  <si>
    <t xml:space="preserve">TOTAL </t>
  </si>
  <si>
    <t>Securities firms</t>
  </si>
  <si>
    <t>Securities firms’ licences (Art. 41 FinIA)</t>
  </si>
  <si>
    <t>Branches (Art. 52 in conjunction with Art. 41 FinIA)</t>
  </si>
  <si>
    <t>Representative offices (Art. 58 in conjunction with Art. 41 FinIA)</t>
  </si>
  <si>
    <t>TOTAL</t>
  </si>
  <si>
    <t>Persons under Article 1b BA (FinTech companies)</t>
  </si>
  <si>
    <t>Licensing of persons under Article 1b BA (FinTech companies)</t>
  </si>
  <si>
    <t>Financial market infrastructures</t>
  </si>
  <si>
    <t xml:space="preserve">Authorisation of Swiss stock exchanges </t>
  </si>
  <si>
    <t>Authorisation of Swiss multilateral trading facilities</t>
  </si>
  <si>
    <t>Recognition of foreign trading venues (Art. 41 FinMIA)</t>
  </si>
  <si>
    <t>Recognition of foreign trading venues (Ordinance of the Federal Council of 31 November 2018)</t>
  </si>
  <si>
    <t>Recognition of foreign central counterparties</t>
  </si>
  <si>
    <t>Authorisation of Swiss central counterparties</t>
  </si>
  <si>
    <t>Authorisation of Swiss central depositories</t>
  </si>
  <si>
    <t>Authorisation of Swiss trade repositories</t>
  </si>
  <si>
    <t>Recognition of foreign trade repositories</t>
  </si>
  <si>
    <t>Authorised foreign participants in Swiss trading venues</t>
  </si>
  <si>
    <t>Collective investment schemes</t>
  </si>
  <si>
    <t xml:space="preserve">Swiss collective investment schemes (only open-ended) </t>
  </si>
  <si>
    <t>Foreign collective investment schemes</t>
  </si>
  <si>
    <t>Fund management companies, managers of collective assets, custodian banks, representatives and distributors under CISA</t>
  </si>
  <si>
    <t>Fund management companies</t>
  </si>
  <si>
    <t>Managers of collective assets</t>
  </si>
  <si>
    <t>Representatives of foreign collective investment schemes</t>
  </si>
  <si>
    <t>Custodian banks</t>
  </si>
  <si>
    <t>Representations of foreign managers of collective assets</t>
  </si>
  <si>
    <t>Portfolio managers and trustees</t>
  </si>
  <si>
    <t>Portfolio managers</t>
  </si>
  <si>
    <t xml:space="preserve">   – of which domestic group companies under the Financial Institutions Act</t>
  </si>
  <si>
    <t>Trustees</t>
  </si>
  <si>
    <t>Supervisory organisations</t>
  </si>
  <si>
    <t>Licensing of supervisory organisations</t>
  </si>
  <si>
    <t>Insurers and general health insurers</t>
  </si>
  <si>
    <t>Life insurers</t>
  </si>
  <si>
    <t xml:space="preserve">   – of which insurance companies domiciled in Switzerland</t>
  </si>
  <si>
    <t xml:space="preserve">   – of which branches of foreign insurance companies</t>
  </si>
  <si>
    <t>Non-life insurers</t>
  </si>
  <si>
    <t>Reinsurers</t>
  </si>
  <si>
    <t>Reinsurance captives</t>
  </si>
  <si>
    <t>General health insurers offering supplementary health insurance</t>
  </si>
  <si>
    <t>Insurance groups and conglomerates</t>
  </si>
  <si>
    <t>Financial intermediaries</t>
  </si>
  <si>
    <t>Registered insurance brokers</t>
  </si>
  <si>
    <t xml:space="preserve">Credit rating agencies </t>
  </si>
  <si>
    <t>Recognition of rating agencies</t>
  </si>
  <si>
    <t>Reviewing bodies for prospectuses</t>
  </si>
  <si>
    <t>Approval of reviewing bodies for prospectuses</t>
  </si>
  <si>
    <t>Registration bodies</t>
  </si>
  <si>
    <t>Approval of registration bodies</t>
  </si>
  <si>
    <t>1'248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</si>
</sst>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color theme="1"/>
      <name val="Frutiger LT Com 45 Light"/>
      <family val="2"/>
    </font>
    <font>
      <b/>
      <sz val="14"/>
      <color theme="1"/>
      <name val="Frutiger LT Com 45 Light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indexed="81"/>
      <name val="Segoe UI"/>
      <family val="2"/>
    </font>
    <font>
      <sz val="10"/>
      <color indexed="81"/>
      <name val="Arial"/>
      <family val="2"/>
    </font>
    <font>
      <i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2EFFB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 applyProtection="0"/>
    <xf numFmtId="0" fontId="4" fillId="0" borderId="0" applyFill="0" applyBorder="0" applyProtection="0"/>
    <xf numFmtId="0" fontId="5" fillId="0" borderId="0" applyFill="0" applyBorder="0" applyProtection="0"/>
    <xf numFmtId="0" fontId="5" fillId="0" borderId="0" applyFill="0" applyBorder="0" applyProtection="0"/>
  </cellStyleXfs>
  <cellXfs count="70">
    <xf numFmtId="0" fontId="0" fillId="0" borderId="0" xfId="0"/>
    <xf numFmtId="0" fontId="2" fillId="0" borderId="0" xfId="1" applyFont="1" applyBorder="1"/>
    <xf numFmtId="0" fontId="3" fillId="0" borderId="0" xfId="0" applyFont="1"/>
    <xf numFmtId="0" fontId="3" fillId="0" borderId="0" xfId="2" applyFont="1"/>
    <xf numFmtId="0" fontId="3" fillId="0" borderId="0" xfId="2" applyFont="1" applyAlignment="1">
      <alignment wrapText="1"/>
    </xf>
    <xf numFmtId="0" fontId="7" fillId="0" borderId="0" xfId="4" applyFont="1"/>
    <xf numFmtId="0" fontId="3" fillId="0" borderId="0" xfId="2" applyFont="1" applyBorder="1"/>
    <xf numFmtId="49" fontId="3" fillId="0" borderId="1" xfId="2" applyNumberFormat="1" applyFont="1" applyBorder="1"/>
    <xf numFmtId="0" fontId="3" fillId="0" borderId="1" xfId="2" applyFont="1" applyBorder="1" applyAlignment="1">
      <alignment horizontal="right"/>
    </xf>
    <xf numFmtId="49" fontId="3" fillId="0" borderId="2" xfId="2" applyNumberFormat="1" applyFont="1" applyBorder="1"/>
    <xf numFmtId="0" fontId="3" fillId="0" borderId="2" xfId="2" applyFont="1" applyBorder="1" applyAlignment="1">
      <alignment horizontal="right"/>
    </xf>
    <xf numFmtId="49" fontId="3" fillId="0" borderId="0" xfId="2" applyNumberFormat="1" applyFont="1" applyBorder="1"/>
    <xf numFmtId="0" fontId="3" fillId="0" borderId="0" xfId="2" applyFont="1" applyBorder="1" applyAlignment="1">
      <alignment horizontal="right"/>
    </xf>
    <xf numFmtId="0" fontId="7" fillId="0" borderId="0" xfId="4" applyFont="1" applyFill="1" applyBorder="1"/>
    <xf numFmtId="49" fontId="8" fillId="0" borderId="3" xfId="2" applyNumberFormat="1" applyFont="1" applyBorder="1"/>
    <xf numFmtId="0" fontId="6" fillId="0" borderId="0" xfId="3" applyFont="1" applyBorder="1" applyAlignment="1">
      <alignment wrapText="1"/>
    </xf>
    <xf numFmtId="49" fontId="3" fillId="0" borderId="5" xfId="2" applyNumberFormat="1" applyFont="1" applyBorder="1"/>
    <xf numFmtId="0" fontId="3" fillId="0" borderId="5" xfId="2" applyFont="1" applyBorder="1" applyAlignment="1">
      <alignment horizontal="right"/>
    </xf>
    <xf numFmtId="49" fontId="3" fillId="0" borderId="0" xfId="2" applyNumberFormat="1" applyFont="1" applyBorder="1" applyAlignment="1">
      <alignment wrapText="1"/>
    </xf>
    <xf numFmtId="49" fontId="3" fillId="0" borderId="1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wrapText="1"/>
    </xf>
    <xf numFmtId="3" fontId="3" fillId="0" borderId="1" xfId="2" applyNumberFormat="1" applyFont="1" applyBorder="1" applyAlignment="1">
      <alignment horizontal="right"/>
    </xf>
    <xf numFmtId="3" fontId="3" fillId="0" borderId="2" xfId="2" applyNumberFormat="1" applyFont="1" applyBorder="1" applyAlignment="1">
      <alignment horizontal="right"/>
    </xf>
    <xf numFmtId="49" fontId="8" fillId="0" borderId="6" xfId="2" applyNumberFormat="1" applyFont="1" applyBorder="1" applyAlignment="1">
      <alignment wrapText="1"/>
    </xf>
    <xf numFmtId="3" fontId="8" fillId="0" borderId="2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wrapText="1"/>
    </xf>
    <xf numFmtId="3" fontId="8" fillId="0" borderId="6" xfId="2" applyNumberFormat="1" applyFont="1" applyFill="1" applyBorder="1" applyAlignment="1">
      <alignment horizontal="right"/>
    </xf>
    <xf numFmtId="49" fontId="8" fillId="0" borderId="0" xfId="2" applyNumberFormat="1" applyFont="1" applyBorder="1" applyAlignment="1">
      <alignment wrapText="1"/>
    </xf>
    <xf numFmtId="49" fontId="8" fillId="0" borderId="0" xfId="2" applyNumberFormat="1" applyFont="1" applyBorder="1"/>
    <xf numFmtId="0" fontId="3" fillId="0" borderId="0" xfId="2" applyFont="1" applyFill="1" applyBorder="1" applyAlignment="1">
      <alignment horizontal="right"/>
    </xf>
    <xf numFmtId="0" fontId="7" fillId="2" borderId="0" xfId="4" applyFont="1" applyFill="1"/>
    <xf numFmtId="0" fontId="3" fillId="2" borderId="0" xfId="0" applyFont="1" applyFill="1"/>
    <xf numFmtId="0" fontId="3" fillId="2" borderId="1" xfId="2" applyFont="1" applyFill="1" applyBorder="1" applyAlignment="1">
      <alignment horizontal="right"/>
    </xf>
    <xf numFmtId="0" fontId="3" fillId="2" borderId="2" xfId="2" applyFont="1" applyFill="1" applyBorder="1" applyAlignment="1">
      <alignment horizontal="right"/>
    </xf>
    <xf numFmtId="0" fontId="8" fillId="2" borderId="6" xfId="2" applyFont="1" applyFill="1" applyBorder="1" applyAlignment="1">
      <alignment horizontal="right"/>
    </xf>
    <xf numFmtId="0" fontId="3" fillId="2" borderId="0" xfId="2" applyFont="1" applyFill="1" applyBorder="1" applyAlignment="1">
      <alignment horizontal="right"/>
    </xf>
    <xf numFmtId="0" fontId="6" fillId="0" borderId="0" xfId="3" applyFont="1" applyAlignment="1">
      <alignment wrapText="1"/>
    </xf>
    <xf numFmtId="0" fontId="3" fillId="0" borderId="1" xfId="2" applyFont="1" applyBorder="1"/>
    <xf numFmtId="49" fontId="3" fillId="0" borderId="3" xfId="2" applyNumberFormat="1" applyFont="1" applyFill="1" applyBorder="1"/>
    <xf numFmtId="49" fontId="3" fillId="0" borderId="0" xfId="2" applyNumberFormat="1" applyFont="1" applyFill="1" applyBorder="1"/>
    <xf numFmtId="0" fontId="7" fillId="0" borderId="0" xfId="3" applyFont="1" applyAlignment="1">
      <alignment wrapText="1"/>
    </xf>
    <xf numFmtId="49" fontId="8" fillId="0" borderId="6" xfId="2" applyNumberFormat="1" applyFont="1" applyBorder="1"/>
    <xf numFmtId="49" fontId="8" fillId="0" borderId="0" xfId="2" applyNumberFormat="1" applyFont="1" applyFill="1" applyBorder="1" applyAlignment="1">
      <alignment wrapText="1"/>
    </xf>
    <xf numFmtId="0" fontId="9" fillId="0" borderId="0" xfId="3" applyFont="1"/>
    <xf numFmtId="49" fontId="3" fillId="0" borderId="7" xfId="2" applyNumberFormat="1" applyFont="1" applyBorder="1"/>
    <xf numFmtId="49" fontId="3" fillId="0" borderId="7" xfId="0" applyNumberFormat="1" applyFont="1" applyBorder="1"/>
    <xf numFmtId="49" fontId="8" fillId="0" borderId="7" xfId="0" applyNumberFormat="1" applyFont="1" applyBorder="1"/>
    <xf numFmtId="49" fontId="3" fillId="0" borderId="0" xfId="0" applyNumberFormat="1" applyFont="1"/>
    <xf numFmtId="0" fontId="8" fillId="0" borderId="3" xfId="2" applyFont="1" applyBorder="1" applyAlignment="1">
      <alignment horizontal="right"/>
    </xf>
    <xf numFmtId="0" fontId="3" fillId="0" borderId="3" xfId="2" applyFont="1" applyFill="1" applyBorder="1" applyAlignment="1">
      <alignment horizontal="right"/>
    </xf>
    <xf numFmtId="0" fontId="8" fillId="0" borderId="6" xfId="2" applyFont="1" applyBorder="1" applyAlignment="1">
      <alignment horizontal="right"/>
    </xf>
    <xf numFmtId="0" fontId="8" fillId="0" borderId="0" xfId="2" applyFont="1" applyFill="1" applyBorder="1" applyAlignment="1">
      <alignment horizontal="right"/>
    </xf>
    <xf numFmtId="0" fontId="8" fillId="0" borderId="0" xfId="2" applyFont="1" applyBorder="1" applyAlignment="1">
      <alignment horizontal="right"/>
    </xf>
    <xf numFmtId="3" fontId="3" fillId="0" borderId="4" xfId="2" applyNumberFormat="1" applyFont="1" applyBorder="1" applyAlignment="1">
      <alignment horizontal="right"/>
    </xf>
    <xf numFmtId="3" fontId="8" fillId="0" borderId="0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0" fontId="8" fillId="0" borderId="1" xfId="2" applyFont="1" applyBorder="1" applyAlignment="1">
      <alignment horizontal="right"/>
    </xf>
    <xf numFmtId="3" fontId="7" fillId="0" borderId="0" xfId="4" applyNumberFormat="1" applyFont="1" applyBorder="1"/>
    <xf numFmtId="3" fontId="3" fillId="0" borderId="5" xfId="2" applyNumberFormat="1" applyFont="1" applyBorder="1" applyAlignment="1">
      <alignment horizontal="right"/>
    </xf>
    <xf numFmtId="3" fontId="8" fillId="2" borderId="2" xfId="2" applyNumberFormat="1" applyFont="1" applyFill="1" applyBorder="1" applyAlignment="1">
      <alignment horizontal="right"/>
    </xf>
    <xf numFmtId="0" fontId="7" fillId="2" borderId="0" xfId="4" applyFont="1" applyFill="1" applyBorder="1"/>
    <xf numFmtId="3" fontId="3" fillId="2" borderId="1" xfId="2" applyNumberFormat="1" applyFont="1" applyFill="1" applyBorder="1" applyAlignment="1">
      <alignment horizontal="right"/>
    </xf>
    <xf numFmtId="3" fontId="3" fillId="2" borderId="2" xfId="2" applyNumberFormat="1" applyFont="1" applyFill="1" applyBorder="1" applyAlignment="1">
      <alignment horizontal="right"/>
    </xf>
    <xf numFmtId="3" fontId="8" fillId="2" borderId="6" xfId="2" applyNumberFormat="1" applyFont="1" applyFill="1" applyBorder="1" applyAlignment="1">
      <alignment horizontal="right"/>
    </xf>
    <xf numFmtId="3" fontId="3" fillId="2" borderId="3" xfId="2" applyNumberFormat="1" applyFont="1" applyFill="1" applyBorder="1" applyAlignment="1">
      <alignment horizontal="right"/>
    </xf>
    <xf numFmtId="0" fontId="12" fillId="2" borderId="0" xfId="0" applyFont="1" applyFill="1"/>
    <xf numFmtId="0" fontId="3" fillId="2" borderId="6" xfId="2" applyFont="1" applyFill="1" applyBorder="1" applyAlignment="1">
      <alignment horizontal="right"/>
    </xf>
    <xf numFmtId="3" fontId="7" fillId="2" borderId="0" xfId="4" applyNumberFormat="1" applyFont="1" applyFill="1" applyBorder="1"/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right"/>
    </xf>
  </cellXfs>
  <cellStyles count="5">
    <cellStyle name="Jahre" xfId="4" xr:uid="{3F0761D1-4C85-434A-AFE1-5BE63849FBD9}"/>
    <cellStyle name="Standard" xfId="0" builtinId="0"/>
    <cellStyle name="Tabellentitel" xfId="3" xr:uid="{9679BDFE-C2C9-413D-8F67-2D1C7DE40222}"/>
    <cellStyle name="Text" xfId="2" xr:uid="{A86791D0-524E-4A72-AECC-D444693ABDA6}"/>
    <cellStyle name="Titel" xfId="1" xr:uid="{12692A46-92C3-43B8-98C2-BD1BBB022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13</xdr:col>
      <xdr:colOff>114657</xdr:colOff>
      <xdr:row>2</xdr:row>
      <xdr:rowOff>227122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AE2D6FE-F707-4D79-AE86-CEDDF92CD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0"/>
          <a:ext cx="1638657" cy="722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5B9A-91A3-4ECC-A2AD-70D4D98F02A6}">
  <dimension ref="A1:K140"/>
  <sheetViews>
    <sheetView showGridLines="0" tabSelected="1" zoomScaleNormal="100" workbookViewId="0">
      <selection activeCell="N1" sqref="N1"/>
    </sheetView>
  </sheetViews>
  <sheetFormatPr baseColWidth="10" defaultRowHeight="12.75"/>
  <cols>
    <col min="1" max="1" width="65.7109375" style="2" customWidth="1"/>
    <col min="2" max="11" width="13.7109375" customWidth="1"/>
  </cols>
  <sheetData>
    <row r="1" spans="1:11" ht="26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5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4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4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25">
      <c r="A7" s="36" t="s">
        <v>3</v>
      </c>
      <c r="B7" s="30">
        <v>2023</v>
      </c>
      <c r="C7" s="5">
        <v>2022</v>
      </c>
      <c r="D7" s="5">
        <v>2021</v>
      </c>
      <c r="E7" s="5">
        <v>2020</v>
      </c>
      <c r="F7" s="5">
        <v>2019</v>
      </c>
      <c r="G7" s="5">
        <v>2018</v>
      </c>
      <c r="H7" s="5">
        <v>2017</v>
      </c>
      <c r="I7" s="5">
        <v>2016</v>
      </c>
      <c r="J7" s="5">
        <v>2015</v>
      </c>
      <c r="K7" s="5">
        <v>2014</v>
      </c>
    </row>
    <row r="8" spans="1:11">
      <c r="A8" s="6" t="s">
        <v>4</v>
      </c>
      <c r="B8" s="31"/>
      <c r="C8" s="2"/>
      <c r="D8" s="2"/>
      <c r="E8" s="2"/>
      <c r="F8" s="2"/>
      <c r="G8" s="2"/>
      <c r="H8" s="2"/>
      <c r="I8" s="2"/>
      <c r="J8" s="2"/>
      <c r="K8" s="2"/>
    </row>
    <row r="9" spans="1:11">
      <c r="A9" s="6"/>
      <c r="B9" s="31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37" t="s">
        <v>5</v>
      </c>
      <c r="B10" s="32">
        <v>3</v>
      </c>
      <c r="C10" s="8">
        <v>6</v>
      </c>
      <c r="D10" s="8">
        <v>3</v>
      </c>
      <c r="E10" s="8">
        <v>2</v>
      </c>
      <c r="F10" s="8">
        <v>2</v>
      </c>
      <c r="G10" s="8">
        <v>1</v>
      </c>
      <c r="H10" s="8">
        <v>1</v>
      </c>
      <c r="I10" s="8">
        <v>2</v>
      </c>
      <c r="J10" s="8">
        <v>2</v>
      </c>
      <c r="K10" s="8">
        <v>2</v>
      </c>
    </row>
    <row r="11" spans="1:11">
      <c r="A11" s="9" t="s">
        <v>6</v>
      </c>
      <c r="B11" s="33">
        <v>0</v>
      </c>
      <c r="C11" s="10">
        <v>2</v>
      </c>
      <c r="D11" s="10">
        <v>2</v>
      </c>
      <c r="E11" s="10">
        <v>3</v>
      </c>
      <c r="F11" s="10">
        <v>1</v>
      </c>
      <c r="G11" s="10">
        <v>1</v>
      </c>
      <c r="H11" s="10">
        <v>3</v>
      </c>
      <c r="I11" s="10">
        <v>3</v>
      </c>
      <c r="J11" s="10">
        <v>4</v>
      </c>
      <c r="K11" s="10">
        <v>0</v>
      </c>
    </row>
    <row r="12" spans="1:11">
      <c r="A12" s="9" t="s">
        <v>7</v>
      </c>
      <c r="B12" s="33">
        <v>2</v>
      </c>
      <c r="C12" s="10">
        <v>0</v>
      </c>
      <c r="D12" s="10">
        <v>5</v>
      </c>
      <c r="E12" s="10">
        <v>1</v>
      </c>
      <c r="F12" s="10">
        <v>3</v>
      </c>
      <c r="G12" s="10">
        <v>2</v>
      </c>
      <c r="H12" s="10">
        <v>2</v>
      </c>
      <c r="I12" s="10">
        <v>1</v>
      </c>
      <c r="J12" s="10">
        <v>5</v>
      </c>
      <c r="K12" s="10">
        <v>4</v>
      </c>
    </row>
    <row r="13" spans="1:11">
      <c r="A13" s="14" t="s">
        <v>8</v>
      </c>
      <c r="B13" s="59">
        <f>SUM(B10:B12)</f>
        <v>5</v>
      </c>
      <c r="C13" s="48">
        <f>SUM(C10:C12)</f>
        <v>8</v>
      </c>
      <c r="D13" s="48">
        <f>SUM(D10:D12)</f>
        <v>10</v>
      </c>
      <c r="E13" s="48">
        <f>SUM(E10:E12)</f>
        <v>6</v>
      </c>
      <c r="F13" s="48">
        <f t="shared" ref="F13:K13" si="0">SUM(F10:F12)</f>
        <v>6</v>
      </c>
      <c r="G13" s="48">
        <f t="shared" si="0"/>
        <v>4</v>
      </c>
      <c r="H13" s="48">
        <f t="shared" si="0"/>
        <v>6</v>
      </c>
      <c r="I13" s="48">
        <f t="shared" si="0"/>
        <v>6</v>
      </c>
      <c r="J13" s="48">
        <f t="shared" si="0"/>
        <v>11</v>
      </c>
      <c r="K13" s="48">
        <f t="shared" si="0"/>
        <v>6</v>
      </c>
    </row>
    <row r="14" spans="1:11">
      <c r="A14" s="38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>
      <c r="A15" s="3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1">
      <c r="A16" s="3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3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20.25">
      <c r="A18" s="15" t="s">
        <v>9</v>
      </c>
      <c r="B18" s="30">
        <f>B$7</f>
        <v>2023</v>
      </c>
      <c r="C18" s="13">
        <f>C$7</f>
        <v>2022</v>
      </c>
      <c r="D18" s="13">
        <f>D$7</f>
        <v>2021</v>
      </c>
      <c r="E18" s="13">
        <f>E$7</f>
        <v>2020</v>
      </c>
      <c r="F18" s="13">
        <f>F$7</f>
        <v>2019</v>
      </c>
      <c r="G18" s="13">
        <f>$G$7</f>
        <v>2018</v>
      </c>
      <c r="H18" s="13">
        <f>$H$7</f>
        <v>2017</v>
      </c>
      <c r="I18" s="13">
        <f>$I$7</f>
        <v>2016</v>
      </c>
      <c r="J18" s="13">
        <f>$J$7</f>
        <v>2015</v>
      </c>
      <c r="K18" s="13">
        <f>$K$7</f>
        <v>2014</v>
      </c>
    </row>
    <row r="19" spans="1:11">
      <c r="A19" s="6" t="str">
        <f>$A$8</f>
        <v>1 January – 31 December</v>
      </c>
      <c r="B19" s="31"/>
      <c r="C19" s="2"/>
      <c r="D19" s="2"/>
      <c r="E19" s="2"/>
      <c r="F19" s="2"/>
      <c r="G19" s="2"/>
      <c r="H19" s="2"/>
      <c r="I19" s="2"/>
      <c r="J19" s="2"/>
      <c r="K19" s="2"/>
    </row>
    <row r="20" spans="1:11" ht="15.75">
      <c r="A20" s="40"/>
      <c r="B20" s="30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A21" s="7" t="s">
        <v>10</v>
      </c>
      <c r="B21" s="32">
        <v>1</v>
      </c>
      <c r="C21" s="8">
        <v>0</v>
      </c>
      <c r="D21" s="8">
        <v>1</v>
      </c>
      <c r="E21" s="8">
        <v>2</v>
      </c>
      <c r="F21" s="8">
        <v>2</v>
      </c>
      <c r="G21" s="8">
        <v>2</v>
      </c>
      <c r="H21" s="8">
        <v>1</v>
      </c>
      <c r="I21" s="8">
        <v>1</v>
      </c>
      <c r="J21" s="8">
        <v>1</v>
      </c>
      <c r="K21" s="8">
        <v>0</v>
      </c>
    </row>
    <row r="22" spans="1:11">
      <c r="A22" s="9" t="s">
        <v>11</v>
      </c>
      <c r="B22" s="33">
        <v>1</v>
      </c>
      <c r="C22" s="10">
        <v>1</v>
      </c>
      <c r="D22" s="10">
        <v>0</v>
      </c>
      <c r="E22" s="10">
        <v>0</v>
      </c>
      <c r="F22" s="10">
        <v>0</v>
      </c>
      <c r="G22" s="10">
        <v>2</v>
      </c>
      <c r="H22" s="10">
        <v>1</v>
      </c>
      <c r="I22" s="10">
        <v>0</v>
      </c>
      <c r="J22" s="10">
        <v>1</v>
      </c>
      <c r="K22" s="10">
        <v>1</v>
      </c>
    </row>
    <row r="23" spans="1:11">
      <c r="A23" s="9" t="s">
        <v>12</v>
      </c>
      <c r="B23" s="33">
        <v>2</v>
      </c>
      <c r="C23" s="10">
        <v>2</v>
      </c>
      <c r="D23" s="10">
        <v>2</v>
      </c>
      <c r="E23" s="10">
        <v>1</v>
      </c>
      <c r="F23" s="10">
        <v>2</v>
      </c>
      <c r="G23" s="10">
        <v>2</v>
      </c>
      <c r="H23" s="10">
        <v>1</v>
      </c>
      <c r="I23" s="10">
        <v>4</v>
      </c>
      <c r="J23" s="10">
        <v>3</v>
      </c>
      <c r="K23" s="10">
        <v>1</v>
      </c>
    </row>
    <row r="24" spans="1:11">
      <c r="A24" s="41" t="s">
        <v>13</v>
      </c>
      <c r="B24" s="59">
        <f>SUM(B21:B23)</f>
        <v>4</v>
      </c>
      <c r="C24" s="50">
        <f>SUM(C21:C23)</f>
        <v>3</v>
      </c>
      <c r="D24" s="50">
        <f t="shared" ref="D24:K24" si="1">SUM(D21:D23)</f>
        <v>3</v>
      </c>
      <c r="E24" s="50">
        <f t="shared" si="1"/>
        <v>3</v>
      </c>
      <c r="F24" s="50">
        <f t="shared" si="1"/>
        <v>4</v>
      </c>
      <c r="G24" s="50">
        <f t="shared" si="1"/>
        <v>6</v>
      </c>
      <c r="H24" s="50">
        <f t="shared" si="1"/>
        <v>3</v>
      </c>
      <c r="I24" s="50">
        <f t="shared" si="1"/>
        <v>5</v>
      </c>
      <c r="J24" s="50">
        <f t="shared" si="1"/>
        <v>5</v>
      </c>
      <c r="K24" s="50">
        <f t="shared" si="1"/>
        <v>2</v>
      </c>
    </row>
    <row r="25" spans="1:11">
      <c r="A25" s="11"/>
      <c r="B25" s="51"/>
      <c r="C25" s="52"/>
      <c r="D25" s="52"/>
      <c r="E25" s="52"/>
      <c r="F25" s="52"/>
      <c r="G25" s="52"/>
      <c r="H25" s="52"/>
      <c r="I25" s="52"/>
      <c r="J25" s="52"/>
      <c r="K25" s="52"/>
    </row>
    <row r="26" spans="1:11">
      <c r="B26" s="51"/>
      <c r="C26" s="52"/>
      <c r="D26" s="52"/>
      <c r="E26" s="52"/>
      <c r="F26" s="52"/>
      <c r="G26" s="52"/>
      <c r="H26" s="52"/>
      <c r="I26" s="52"/>
      <c r="J26" s="52"/>
      <c r="K26" s="52"/>
    </row>
    <row r="27" spans="1:11">
      <c r="A27" s="28"/>
      <c r="B27" s="51"/>
      <c r="C27" s="52"/>
      <c r="D27" s="52"/>
      <c r="E27" s="52"/>
      <c r="F27" s="52"/>
      <c r="G27" s="52"/>
      <c r="H27" s="52"/>
      <c r="I27" s="52"/>
      <c r="J27" s="52"/>
      <c r="K27" s="52"/>
    </row>
    <row r="28" spans="1:11">
      <c r="A28" s="28"/>
      <c r="B28" s="51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40.5">
      <c r="A29" s="15" t="s">
        <v>14</v>
      </c>
      <c r="B29" s="60">
        <f>B$7</f>
        <v>2023</v>
      </c>
      <c r="C29" s="13">
        <f>C$7</f>
        <v>2022</v>
      </c>
      <c r="D29" s="13">
        <f>D$7</f>
        <v>2021</v>
      </c>
      <c r="E29" s="13">
        <f>E$7</f>
        <v>2020</v>
      </c>
      <c r="F29" s="13">
        <f>F$7</f>
        <v>2019</v>
      </c>
      <c r="G29" s="13">
        <f t="shared" ref="G29:K29" si="2">G$7</f>
        <v>2018</v>
      </c>
      <c r="H29" s="13">
        <f t="shared" si="2"/>
        <v>2017</v>
      </c>
      <c r="I29" s="13">
        <f t="shared" si="2"/>
        <v>2016</v>
      </c>
      <c r="J29" s="13">
        <f t="shared" si="2"/>
        <v>2015</v>
      </c>
      <c r="K29" s="13">
        <f t="shared" si="2"/>
        <v>2014</v>
      </c>
    </row>
    <row r="30" spans="1:11">
      <c r="A30" s="6" t="str">
        <f>$A$8</f>
        <v>1 January – 31 December</v>
      </c>
      <c r="B30" s="35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A31" s="6"/>
      <c r="B31" s="35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A32" s="16" t="s">
        <v>15</v>
      </c>
      <c r="B32" s="32">
        <v>1</v>
      </c>
      <c r="C32" s="17">
        <v>1</v>
      </c>
      <c r="D32" s="17">
        <v>3</v>
      </c>
      <c r="E32" s="17">
        <v>1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</row>
    <row r="33" spans="1:11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3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3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3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ht="20.25">
      <c r="A37" s="15" t="s">
        <v>16</v>
      </c>
      <c r="B37" s="30">
        <f>B$7</f>
        <v>2023</v>
      </c>
      <c r="C37" s="13">
        <f>C$7</f>
        <v>2022</v>
      </c>
      <c r="D37" s="13">
        <f>D$7</f>
        <v>2021</v>
      </c>
      <c r="E37" s="13">
        <f>E$7</f>
        <v>2020</v>
      </c>
      <c r="F37" s="13">
        <f>F$7</f>
        <v>2019</v>
      </c>
      <c r="G37" s="13">
        <f>$G$7</f>
        <v>2018</v>
      </c>
      <c r="H37" s="13">
        <f>$H$7</f>
        <v>2017</v>
      </c>
      <c r="I37" s="13">
        <f>$I$7</f>
        <v>2016</v>
      </c>
      <c r="J37" s="13">
        <f>$J$7</f>
        <v>2015</v>
      </c>
      <c r="K37" s="13">
        <f>$K$7</f>
        <v>2014</v>
      </c>
    </row>
    <row r="38" spans="1:11">
      <c r="A38" s="6" t="str">
        <f>$A$8</f>
        <v>1 January – 31 December</v>
      </c>
      <c r="B38" s="31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B39" s="35"/>
      <c r="C39" s="12"/>
      <c r="D39" s="12"/>
      <c r="E39" s="12"/>
      <c r="F39" s="12"/>
      <c r="G39" s="12"/>
      <c r="H39" s="12"/>
      <c r="I39" s="12"/>
      <c r="J39" s="12"/>
      <c r="K39" s="12"/>
    </row>
    <row r="40" spans="1:11">
      <c r="A40" s="19" t="s">
        <v>17</v>
      </c>
      <c r="B40" s="61">
        <v>0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  <c r="H40" s="21">
        <v>2</v>
      </c>
      <c r="I40" s="21">
        <v>0</v>
      </c>
      <c r="J40" s="21">
        <v>0</v>
      </c>
      <c r="K40" s="21" t="s">
        <v>0</v>
      </c>
    </row>
    <row r="41" spans="1:11">
      <c r="A41" s="19" t="s">
        <v>18</v>
      </c>
      <c r="B41" s="62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2</v>
      </c>
      <c r="I41" s="21">
        <v>0</v>
      </c>
      <c r="J41" s="21">
        <v>0</v>
      </c>
      <c r="K41" s="21" t="s">
        <v>0</v>
      </c>
    </row>
    <row r="42" spans="1:11">
      <c r="A42" s="20" t="s">
        <v>19</v>
      </c>
      <c r="B42" s="62">
        <v>5</v>
      </c>
      <c r="C42" s="22">
        <v>5</v>
      </c>
      <c r="D42" s="22">
        <v>6</v>
      </c>
      <c r="E42" s="22">
        <v>6</v>
      </c>
      <c r="F42" s="22">
        <v>16</v>
      </c>
      <c r="G42" s="22">
        <v>13</v>
      </c>
      <c r="H42" s="22">
        <v>42</v>
      </c>
      <c r="I42" s="22">
        <v>3</v>
      </c>
      <c r="J42" s="22">
        <v>4</v>
      </c>
      <c r="K42" s="53" t="s">
        <v>0</v>
      </c>
    </row>
    <row r="43" spans="1:11" ht="25.5">
      <c r="A43" s="20" t="s">
        <v>20</v>
      </c>
      <c r="B43" s="62">
        <v>0</v>
      </c>
      <c r="C43" s="22">
        <v>0</v>
      </c>
      <c r="D43" s="22">
        <v>13</v>
      </c>
      <c r="E43" s="22">
        <v>0</v>
      </c>
      <c r="F43" s="22">
        <v>0</v>
      </c>
      <c r="G43" s="22">
        <v>52</v>
      </c>
      <c r="H43" s="22" t="s">
        <v>0</v>
      </c>
      <c r="I43" s="22" t="s">
        <v>0</v>
      </c>
      <c r="J43" s="22" t="s">
        <v>0</v>
      </c>
      <c r="K43" s="53" t="s">
        <v>0</v>
      </c>
    </row>
    <row r="44" spans="1:11">
      <c r="A44" s="20" t="s">
        <v>21</v>
      </c>
      <c r="B44" s="62">
        <v>0</v>
      </c>
      <c r="C44" s="22">
        <v>1</v>
      </c>
      <c r="D44" s="22">
        <v>0</v>
      </c>
      <c r="E44" s="22">
        <v>0</v>
      </c>
      <c r="F44" s="22">
        <v>2</v>
      </c>
      <c r="G44" s="22">
        <v>8</v>
      </c>
      <c r="H44" s="22">
        <v>3</v>
      </c>
      <c r="I44" s="22">
        <v>1</v>
      </c>
      <c r="J44" s="22" t="s">
        <v>0</v>
      </c>
      <c r="K44" s="53" t="s">
        <v>0</v>
      </c>
    </row>
    <row r="45" spans="1:11">
      <c r="A45" s="20" t="s">
        <v>22</v>
      </c>
      <c r="B45" s="6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1</v>
      </c>
      <c r="H45" s="22">
        <v>0</v>
      </c>
      <c r="I45" s="22" t="s">
        <v>0</v>
      </c>
      <c r="J45" s="22" t="s">
        <v>0</v>
      </c>
      <c r="K45" s="53" t="s">
        <v>0</v>
      </c>
    </row>
    <row r="46" spans="1:11">
      <c r="A46" s="20" t="s">
        <v>23</v>
      </c>
      <c r="B46" s="62">
        <v>0</v>
      </c>
      <c r="C46" s="22">
        <v>0</v>
      </c>
      <c r="D46" s="22">
        <v>1</v>
      </c>
      <c r="E46" s="22">
        <v>0</v>
      </c>
      <c r="F46" s="22">
        <v>0</v>
      </c>
      <c r="G46" s="22">
        <v>0</v>
      </c>
      <c r="H46" s="22">
        <v>1</v>
      </c>
      <c r="I46" s="22" t="s">
        <v>0</v>
      </c>
      <c r="J46" s="22" t="s">
        <v>0</v>
      </c>
      <c r="K46" s="53" t="s">
        <v>0</v>
      </c>
    </row>
    <row r="47" spans="1:11">
      <c r="A47" s="20" t="s">
        <v>24</v>
      </c>
      <c r="B47" s="6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1</v>
      </c>
      <c r="I47" s="22" t="s">
        <v>0</v>
      </c>
      <c r="J47" s="22" t="s">
        <v>0</v>
      </c>
      <c r="K47" s="53" t="s">
        <v>0</v>
      </c>
    </row>
    <row r="48" spans="1:11">
      <c r="A48" s="20" t="s">
        <v>25</v>
      </c>
      <c r="B48" s="62">
        <v>0</v>
      </c>
      <c r="C48" s="22">
        <v>0</v>
      </c>
      <c r="D48" s="22">
        <v>0</v>
      </c>
      <c r="E48" s="22">
        <v>1</v>
      </c>
      <c r="F48" s="22">
        <v>1</v>
      </c>
      <c r="G48" s="22">
        <v>1</v>
      </c>
      <c r="H48" s="22">
        <v>1</v>
      </c>
      <c r="I48" s="22" t="s">
        <v>0</v>
      </c>
      <c r="J48" s="22" t="s">
        <v>0</v>
      </c>
      <c r="K48" s="53" t="s">
        <v>0</v>
      </c>
    </row>
    <row r="49" spans="1:11">
      <c r="A49" s="9" t="s">
        <v>26</v>
      </c>
      <c r="B49" s="33">
        <v>4</v>
      </c>
      <c r="C49" s="10">
        <v>4</v>
      </c>
      <c r="D49" s="10">
        <v>9</v>
      </c>
      <c r="E49" s="10">
        <v>4</v>
      </c>
      <c r="F49" s="10">
        <v>17</v>
      </c>
      <c r="G49" s="10">
        <v>22</v>
      </c>
      <c r="H49" s="10">
        <v>10</v>
      </c>
      <c r="I49" s="10">
        <v>6</v>
      </c>
      <c r="J49" s="10">
        <v>6</v>
      </c>
      <c r="K49" s="10">
        <v>3</v>
      </c>
    </row>
    <row r="50" spans="1:11">
      <c r="A50" s="23" t="s">
        <v>13</v>
      </c>
      <c r="B50" s="63">
        <f>SUM(B40:B49)</f>
        <v>9</v>
      </c>
      <c r="C50" s="26">
        <f>SUM(C40:C49)</f>
        <v>10</v>
      </c>
      <c r="D50" s="26">
        <f>SUM(D40:D49)</f>
        <v>30</v>
      </c>
      <c r="E50" s="26">
        <f t="shared" ref="E50:K50" si="3">SUM(E40:E49)</f>
        <v>11</v>
      </c>
      <c r="F50" s="26">
        <f t="shared" si="3"/>
        <v>36</v>
      </c>
      <c r="G50" s="26">
        <f t="shared" si="3"/>
        <v>97</v>
      </c>
      <c r="H50" s="26">
        <f t="shared" si="3"/>
        <v>62</v>
      </c>
      <c r="I50" s="26">
        <f t="shared" si="3"/>
        <v>10</v>
      </c>
      <c r="J50" s="26">
        <f t="shared" si="3"/>
        <v>10</v>
      </c>
      <c r="K50" s="26">
        <f t="shared" si="3"/>
        <v>3</v>
      </c>
    </row>
    <row r="51" spans="1:11">
      <c r="A51" s="27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>
      <c r="A52" s="27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20.25">
      <c r="A55" s="15" t="s">
        <v>27</v>
      </c>
      <c r="B55" s="30">
        <f>B$7</f>
        <v>2023</v>
      </c>
      <c r="C55" s="13">
        <f>C$7</f>
        <v>2022</v>
      </c>
      <c r="D55" s="13">
        <f>D$7</f>
        <v>2021</v>
      </c>
      <c r="E55" s="13">
        <f>E$7</f>
        <v>2020</v>
      </c>
      <c r="F55" s="13">
        <f>F$7</f>
        <v>2019</v>
      </c>
      <c r="G55" s="13">
        <f>$G$7</f>
        <v>2018</v>
      </c>
      <c r="H55" s="13">
        <f>$H$7</f>
        <v>2017</v>
      </c>
      <c r="I55" s="13">
        <f>$I$7</f>
        <v>2016</v>
      </c>
      <c r="J55" s="13">
        <f>$J$7</f>
        <v>2015</v>
      </c>
      <c r="K55" s="13">
        <f>$K$7</f>
        <v>2014</v>
      </c>
    </row>
    <row r="56" spans="1:11">
      <c r="A56" s="6" t="str">
        <f>$A$8</f>
        <v>1 January – 31 December</v>
      </c>
      <c r="B56" s="31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11"/>
      <c r="B57" s="31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19" t="s">
        <v>28</v>
      </c>
      <c r="B58" s="61">
        <v>106</v>
      </c>
      <c r="C58" s="21">
        <v>104</v>
      </c>
      <c r="D58" s="21">
        <v>144</v>
      </c>
      <c r="E58" s="21">
        <v>144</v>
      </c>
      <c r="F58" s="21">
        <v>94</v>
      </c>
      <c r="G58" s="21">
        <v>160</v>
      </c>
      <c r="H58" s="21">
        <v>166</v>
      </c>
      <c r="I58" s="21">
        <v>90</v>
      </c>
      <c r="J58" s="21">
        <v>106</v>
      </c>
      <c r="K58" s="21">
        <v>125</v>
      </c>
    </row>
    <row r="59" spans="1:11">
      <c r="A59" s="20" t="s">
        <v>29</v>
      </c>
      <c r="B59" s="62">
        <v>552</v>
      </c>
      <c r="C59" s="22">
        <v>715</v>
      </c>
      <c r="D59" s="22">
        <v>824</v>
      </c>
      <c r="E59" s="22">
        <v>790</v>
      </c>
      <c r="F59" s="22">
        <v>850</v>
      </c>
      <c r="G59" s="22">
        <v>935</v>
      </c>
      <c r="H59" s="22">
        <v>873</v>
      </c>
      <c r="I59" s="22">
        <v>829</v>
      </c>
      <c r="J59" s="22">
        <v>1102</v>
      </c>
      <c r="K59" s="22">
        <v>1140</v>
      </c>
    </row>
    <row r="60" spans="1:11">
      <c r="A60" s="23" t="s">
        <v>13</v>
      </c>
      <c r="B60" s="59">
        <f>SUM(B58:B59)</f>
        <v>658</v>
      </c>
      <c r="C60" s="55">
        <f>SUM(C58:C59)</f>
        <v>819</v>
      </c>
      <c r="D60" s="55">
        <f>SUM(D58:D59)</f>
        <v>968</v>
      </c>
      <c r="E60" s="55">
        <f>SUM(E58:E59)</f>
        <v>934</v>
      </c>
      <c r="F60" s="55">
        <f>SUM(F58:F59)</f>
        <v>944</v>
      </c>
      <c r="G60" s="55">
        <f t="shared" ref="G60:K60" si="4">SUM(G58:G59)</f>
        <v>1095</v>
      </c>
      <c r="H60" s="55">
        <f t="shared" si="4"/>
        <v>1039</v>
      </c>
      <c r="I60" s="55">
        <f t="shared" si="4"/>
        <v>919</v>
      </c>
      <c r="J60" s="55">
        <f t="shared" si="4"/>
        <v>1208</v>
      </c>
      <c r="K60" s="55">
        <f t="shared" si="4"/>
        <v>1265</v>
      </c>
    </row>
    <row r="61" spans="1:11">
      <c r="A61" s="27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81">
      <c r="A65" s="15" t="s">
        <v>30</v>
      </c>
      <c r="B65" s="30">
        <f>B$7</f>
        <v>2023</v>
      </c>
      <c r="C65" s="13">
        <f>C$7</f>
        <v>2022</v>
      </c>
      <c r="D65" s="13">
        <f>D$7</f>
        <v>2021</v>
      </c>
      <c r="E65" s="13">
        <f>E$7</f>
        <v>2020</v>
      </c>
      <c r="F65" s="13">
        <f>F$7</f>
        <v>2019</v>
      </c>
      <c r="G65" s="13">
        <f>$G$7</f>
        <v>2018</v>
      </c>
      <c r="H65" s="13">
        <f>$H$7</f>
        <v>2017</v>
      </c>
      <c r="I65" s="13">
        <f>$I$7</f>
        <v>2016</v>
      </c>
      <c r="J65" s="13">
        <f>$J$7</f>
        <v>2015</v>
      </c>
      <c r="K65" s="13">
        <f>$K$7</f>
        <v>2014</v>
      </c>
    </row>
    <row r="66" spans="1:11">
      <c r="A66" s="6" t="str">
        <f>$A$8</f>
        <v>1 January – 31 December</v>
      </c>
      <c r="B66" s="31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1"/>
      <c r="B67" s="31"/>
      <c r="C67" s="12"/>
      <c r="D67" s="12"/>
      <c r="E67" s="12"/>
      <c r="F67" s="12"/>
      <c r="G67" s="12"/>
      <c r="H67" s="12"/>
      <c r="I67" s="12"/>
      <c r="J67" s="12"/>
      <c r="K67" s="12"/>
    </row>
    <row r="68" spans="1:11">
      <c r="A68" s="19" t="s">
        <v>31</v>
      </c>
      <c r="B68" s="61">
        <v>2</v>
      </c>
      <c r="C68" s="21">
        <v>0</v>
      </c>
      <c r="D68" s="21">
        <v>3</v>
      </c>
      <c r="E68" s="21">
        <v>2</v>
      </c>
      <c r="F68" s="21">
        <v>2</v>
      </c>
      <c r="G68" s="21">
        <v>3</v>
      </c>
      <c r="H68" s="21">
        <v>1</v>
      </c>
      <c r="I68" s="21">
        <v>2</v>
      </c>
      <c r="J68" s="21">
        <v>0</v>
      </c>
      <c r="K68" s="21">
        <v>2</v>
      </c>
    </row>
    <row r="69" spans="1:11">
      <c r="A69" s="20" t="s">
        <v>32</v>
      </c>
      <c r="B69" s="62">
        <v>33</v>
      </c>
      <c r="C69" s="22">
        <v>27</v>
      </c>
      <c r="D69" s="22">
        <v>18</v>
      </c>
      <c r="E69" s="22">
        <v>23</v>
      </c>
      <c r="F69" s="22">
        <v>17</v>
      </c>
      <c r="G69" s="22">
        <v>8</v>
      </c>
      <c r="H69" s="22">
        <v>24</v>
      </c>
      <c r="I69" s="22">
        <v>33</v>
      </c>
      <c r="J69" s="22">
        <v>33</v>
      </c>
      <c r="K69" s="22">
        <v>38</v>
      </c>
    </row>
    <row r="70" spans="1:11">
      <c r="A70" s="20" t="s">
        <v>33</v>
      </c>
      <c r="B70" s="62">
        <v>2</v>
      </c>
      <c r="C70" s="22">
        <v>2</v>
      </c>
      <c r="D70" s="22">
        <v>2</v>
      </c>
      <c r="E70" s="22">
        <v>1</v>
      </c>
      <c r="F70" s="22">
        <v>1</v>
      </c>
      <c r="G70" s="22">
        <v>3</v>
      </c>
      <c r="H70" s="22">
        <v>6</v>
      </c>
      <c r="I70" s="22">
        <v>2</v>
      </c>
      <c r="J70" s="22">
        <v>13</v>
      </c>
      <c r="K70" s="22">
        <v>17</v>
      </c>
    </row>
    <row r="71" spans="1:11">
      <c r="A71" s="20" t="s">
        <v>34</v>
      </c>
      <c r="B71" s="62">
        <v>0</v>
      </c>
      <c r="C71" s="22">
        <v>2</v>
      </c>
      <c r="D71" s="22">
        <v>2</v>
      </c>
      <c r="E71" s="22">
        <v>0</v>
      </c>
      <c r="F71" s="22">
        <v>0</v>
      </c>
      <c r="G71" s="22">
        <v>2</v>
      </c>
      <c r="H71" s="22">
        <v>1</v>
      </c>
      <c r="I71" s="22">
        <v>1</v>
      </c>
      <c r="J71" s="22">
        <v>2</v>
      </c>
      <c r="K71" s="22" t="s">
        <v>0</v>
      </c>
    </row>
    <row r="72" spans="1:11">
      <c r="A72" s="25" t="s">
        <v>35</v>
      </c>
      <c r="B72" s="64">
        <v>19</v>
      </c>
      <c r="C72" s="22">
        <v>8</v>
      </c>
      <c r="D72" s="22">
        <v>2</v>
      </c>
      <c r="E72" s="22" t="s">
        <v>0</v>
      </c>
      <c r="F72" s="22" t="s">
        <v>0</v>
      </c>
      <c r="G72" s="22" t="s">
        <v>0</v>
      </c>
      <c r="H72" s="22" t="s">
        <v>0</v>
      </c>
      <c r="I72" s="22" t="s">
        <v>0</v>
      </c>
      <c r="J72" s="22" t="s">
        <v>0</v>
      </c>
      <c r="K72" s="22" t="s">
        <v>0</v>
      </c>
    </row>
    <row r="73" spans="1:11">
      <c r="A73" s="23" t="s">
        <v>13</v>
      </c>
      <c r="B73" s="63">
        <f>SUM(B68:B72)</f>
        <v>56</v>
      </c>
      <c r="C73" s="55">
        <f>SUM(C68:C72)</f>
        <v>39</v>
      </c>
      <c r="D73" s="55">
        <f>SUM(D68:D72)</f>
        <v>27</v>
      </c>
      <c r="E73" s="55">
        <f t="shared" ref="E73:K73" si="5">SUM(E68:E71)</f>
        <v>26</v>
      </c>
      <c r="F73" s="55">
        <f t="shared" si="5"/>
        <v>20</v>
      </c>
      <c r="G73" s="55">
        <f t="shared" si="5"/>
        <v>16</v>
      </c>
      <c r="H73" s="55">
        <f t="shared" si="5"/>
        <v>32</v>
      </c>
      <c r="I73" s="55">
        <f t="shared" si="5"/>
        <v>38</v>
      </c>
      <c r="J73" s="55">
        <f t="shared" si="5"/>
        <v>48</v>
      </c>
      <c r="K73" s="55">
        <f t="shared" si="5"/>
        <v>57</v>
      </c>
    </row>
    <row r="74" spans="1:11">
      <c r="A74" s="42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>
      <c r="A75" s="42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18">
      <c r="A77" s="43" t="s">
        <v>36</v>
      </c>
      <c r="B77" s="30">
        <f>B$7</f>
        <v>2023</v>
      </c>
      <c r="C77" s="5">
        <f>C$7</f>
        <v>2022</v>
      </c>
      <c r="D77" s="5">
        <f>D$7</f>
        <v>2021</v>
      </c>
      <c r="E77" s="5">
        <f>E$7</f>
        <v>2020</v>
      </c>
      <c r="F77" s="5">
        <f>F$7</f>
        <v>2019</v>
      </c>
      <c r="G77" s="5">
        <f t="shared" ref="G77:K77" si="6">G$7</f>
        <v>2018</v>
      </c>
      <c r="H77" s="5">
        <f t="shared" si="6"/>
        <v>2017</v>
      </c>
      <c r="I77" s="5">
        <f t="shared" si="6"/>
        <v>2016</v>
      </c>
      <c r="J77" s="5">
        <f t="shared" si="6"/>
        <v>2015</v>
      </c>
      <c r="K77" s="5">
        <f t="shared" si="6"/>
        <v>2014</v>
      </c>
    </row>
    <row r="78" spans="1:11">
      <c r="A78" s="6" t="str">
        <f>$A$8</f>
        <v>1 January – 31 December</v>
      </c>
      <c r="B78" s="31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6"/>
      <c r="B79" s="65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37" t="s">
        <v>37</v>
      </c>
      <c r="B80" s="31">
        <v>484</v>
      </c>
      <c r="C80" s="8">
        <v>512</v>
      </c>
      <c r="D80" s="8">
        <v>118</v>
      </c>
      <c r="E80" s="8">
        <v>20</v>
      </c>
      <c r="F80" s="8"/>
      <c r="G80" s="8"/>
      <c r="H80" s="8"/>
      <c r="I80" s="8"/>
      <c r="J80" s="8"/>
      <c r="K80" s="8"/>
    </row>
    <row r="81" spans="1:11">
      <c r="A81" s="37" t="s">
        <v>38</v>
      </c>
      <c r="B81" s="66">
        <v>5</v>
      </c>
      <c r="C81" s="10">
        <v>9</v>
      </c>
      <c r="D81" s="10">
        <v>56</v>
      </c>
      <c r="E81" s="10">
        <v>20</v>
      </c>
      <c r="F81" s="10"/>
      <c r="G81" s="10"/>
      <c r="H81" s="10"/>
      <c r="I81" s="10"/>
      <c r="J81" s="8"/>
      <c r="K81" s="8"/>
    </row>
    <row r="82" spans="1:11">
      <c r="A82" s="9" t="s">
        <v>39</v>
      </c>
      <c r="B82" s="66">
        <v>46</v>
      </c>
      <c r="C82" s="10">
        <v>23</v>
      </c>
      <c r="D82" s="10">
        <v>5</v>
      </c>
      <c r="E82" s="10">
        <v>0</v>
      </c>
      <c r="F82" s="10"/>
      <c r="G82" s="10"/>
      <c r="H82" s="10"/>
      <c r="I82" s="10"/>
      <c r="J82" s="8"/>
      <c r="K82" s="8"/>
    </row>
    <row r="83" spans="1:11">
      <c r="A83" s="41" t="s">
        <v>8</v>
      </c>
      <c r="B83" s="34">
        <f>B80+B82</f>
        <v>530</v>
      </c>
      <c r="C83" s="50">
        <f>C80+C82</f>
        <v>535</v>
      </c>
      <c r="D83" s="50">
        <f>D80+D82</f>
        <v>123</v>
      </c>
      <c r="E83" s="50">
        <f>E80+E8220</f>
        <v>20</v>
      </c>
      <c r="F83" s="50"/>
      <c r="G83" s="50"/>
      <c r="H83" s="50"/>
      <c r="I83" s="50"/>
      <c r="J83" s="56"/>
      <c r="K83" s="56"/>
    </row>
    <row r="84" spans="1:11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20.25">
      <c r="A87" s="15" t="s">
        <v>40</v>
      </c>
      <c r="B87" s="30">
        <f>B$7</f>
        <v>2023</v>
      </c>
      <c r="C87" s="13">
        <f>C$7</f>
        <v>2022</v>
      </c>
      <c r="D87" s="13">
        <f>D$7</f>
        <v>2021</v>
      </c>
      <c r="E87" s="13">
        <f>E$7</f>
        <v>2020</v>
      </c>
      <c r="F87" s="13">
        <f>F$7</f>
        <v>2019</v>
      </c>
      <c r="G87" s="13">
        <f t="shared" ref="G87:K87" si="7">G$7</f>
        <v>2018</v>
      </c>
      <c r="H87" s="13">
        <f t="shared" si="7"/>
        <v>2017</v>
      </c>
      <c r="I87" s="13">
        <f t="shared" si="7"/>
        <v>2016</v>
      </c>
      <c r="J87" s="13">
        <f t="shared" si="7"/>
        <v>2015</v>
      </c>
      <c r="K87" s="13">
        <f t="shared" si="7"/>
        <v>2014</v>
      </c>
    </row>
    <row r="88" spans="1:11">
      <c r="A88" s="6" t="str">
        <f>$A$8</f>
        <v>1 January – 31 December</v>
      </c>
      <c r="B88" s="35"/>
      <c r="C88" s="12"/>
      <c r="D88" s="12"/>
      <c r="E88" s="12"/>
      <c r="F88" s="12"/>
      <c r="G88" s="12"/>
      <c r="H88" s="12"/>
      <c r="I88" s="12"/>
      <c r="J88" s="12"/>
      <c r="K88" s="12"/>
    </row>
    <row r="89" spans="1:11">
      <c r="A89" s="18"/>
      <c r="B89" s="35"/>
      <c r="C89" s="12"/>
      <c r="D89" s="12"/>
      <c r="E89" s="12"/>
      <c r="F89" s="12"/>
      <c r="G89" s="12"/>
      <c r="H89" s="12"/>
      <c r="I89" s="12"/>
      <c r="J89" s="12"/>
      <c r="K89" s="12"/>
    </row>
    <row r="90" spans="1:11">
      <c r="A90" s="19" t="s">
        <v>41</v>
      </c>
      <c r="B90" s="61">
        <v>0</v>
      </c>
      <c r="C90" s="21">
        <v>0</v>
      </c>
      <c r="D90" s="21">
        <v>0</v>
      </c>
      <c r="E90" s="21">
        <v>5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</row>
    <row r="91" spans="1:11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>
      <c r="A92" s="11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20.25">
      <c r="A95" s="15" t="s">
        <v>42</v>
      </c>
      <c r="B95" s="30">
        <f>B$7</f>
        <v>2023</v>
      </c>
      <c r="C95" s="13">
        <f>C$7</f>
        <v>2022</v>
      </c>
      <c r="D95" s="13">
        <f>D$7</f>
        <v>2021</v>
      </c>
      <c r="E95" s="13">
        <f>E$7</f>
        <v>2020</v>
      </c>
      <c r="F95" s="13">
        <f>F$7</f>
        <v>2019</v>
      </c>
      <c r="G95" s="13">
        <f>$G$7</f>
        <v>2018</v>
      </c>
      <c r="H95" s="13">
        <f>$H$7</f>
        <v>2017</v>
      </c>
      <c r="I95" s="13">
        <f>$I$7</f>
        <v>2016</v>
      </c>
      <c r="J95" s="13">
        <f>$J$7</f>
        <v>2015</v>
      </c>
      <c r="K95" s="13">
        <f>$K$7</f>
        <v>2014</v>
      </c>
    </row>
    <row r="96" spans="1:11">
      <c r="A96" s="6" t="str">
        <f>$A$8</f>
        <v>1 January – 31 December</v>
      </c>
      <c r="B96" s="31"/>
      <c r="C96" s="2"/>
      <c r="D96" s="2"/>
      <c r="E96" s="2"/>
      <c r="F96" s="2"/>
      <c r="G96" s="2"/>
      <c r="H96" s="2"/>
      <c r="I96" s="2"/>
      <c r="J96" s="2"/>
      <c r="K96" s="2"/>
    </row>
    <row r="97" spans="1:11" ht="15.75">
      <c r="A97" s="11"/>
      <c r="B97" s="67"/>
      <c r="C97" s="57"/>
      <c r="D97" s="57"/>
      <c r="E97" s="57"/>
      <c r="F97" s="57"/>
      <c r="G97" s="57"/>
      <c r="H97" s="57"/>
      <c r="I97" s="57"/>
      <c r="J97" s="57"/>
      <c r="K97" s="57"/>
    </row>
    <row r="98" spans="1:11">
      <c r="A98" s="16" t="s">
        <v>43</v>
      </c>
      <c r="B98" s="61">
        <v>0</v>
      </c>
      <c r="C98" s="21">
        <v>1</v>
      </c>
      <c r="D98" s="21">
        <v>0</v>
      </c>
      <c r="E98" s="21">
        <v>0</v>
      </c>
      <c r="F98" s="21">
        <v>0</v>
      </c>
      <c r="G98" s="21">
        <v>1</v>
      </c>
      <c r="H98" s="21">
        <v>0</v>
      </c>
      <c r="I98" s="21">
        <v>0</v>
      </c>
      <c r="J98" s="21">
        <v>0</v>
      </c>
      <c r="K98" s="21">
        <v>1</v>
      </c>
    </row>
    <row r="99" spans="1:11">
      <c r="A99" s="44" t="s">
        <v>44</v>
      </c>
      <c r="B99" s="62">
        <v>0</v>
      </c>
      <c r="C99" s="22">
        <v>1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1</v>
      </c>
    </row>
    <row r="100" spans="1:11">
      <c r="A100" s="44" t="s">
        <v>45</v>
      </c>
      <c r="B100" s="6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1</v>
      </c>
      <c r="H100" s="22">
        <v>0</v>
      </c>
      <c r="I100" s="22">
        <v>0</v>
      </c>
      <c r="J100" s="22">
        <v>0</v>
      </c>
      <c r="K100" s="22">
        <v>0</v>
      </c>
    </row>
    <row r="101" spans="1:11">
      <c r="A101" s="44" t="s">
        <v>46</v>
      </c>
      <c r="B101" s="62">
        <v>3</v>
      </c>
      <c r="C101" s="22">
        <v>1</v>
      </c>
      <c r="D101" s="22">
        <v>4</v>
      </c>
      <c r="E101" s="22">
        <v>1</v>
      </c>
      <c r="F101" s="22">
        <v>5</v>
      </c>
      <c r="G101" s="22">
        <v>1</v>
      </c>
      <c r="H101" s="22">
        <v>2</v>
      </c>
      <c r="I101" s="22">
        <v>2</v>
      </c>
      <c r="J101" s="22">
        <v>1</v>
      </c>
      <c r="K101" s="22">
        <v>4</v>
      </c>
    </row>
    <row r="102" spans="1:11">
      <c r="A102" s="44" t="s">
        <v>44</v>
      </c>
      <c r="B102" s="62">
        <v>1</v>
      </c>
      <c r="C102" s="22">
        <v>1</v>
      </c>
      <c r="D102" s="22">
        <v>2</v>
      </c>
      <c r="E102" s="22">
        <v>0</v>
      </c>
      <c r="F102" s="22">
        <v>1</v>
      </c>
      <c r="G102" s="22">
        <v>0</v>
      </c>
      <c r="H102" s="22">
        <v>1</v>
      </c>
      <c r="I102" s="22">
        <v>1</v>
      </c>
      <c r="J102" s="22">
        <v>1</v>
      </c>
      <c r="K102" s="22">
        <v>0</v>
      </c>
    </row>
    <row r="103" spans="1:11">
      <c r="A103" s="44" t="s">
        <v>45</v>
      </c>
      <c r="B103" s="62">
        <v>2</v>
      </c>
      <c r="C103" s="22">
        <v>0</v>
      </c>
      <c r="D103" s="22">
        <v>2</v>
      </c>
      <c r="E103" s="22">
        <v>1</v>
      </c>
      <c r="F103" s="22">
        <v>4</v>
      </c>
      <c r="G103" s="22">
        <v>1</v>
      </c>
      <c r="H103" s="22">
        <v>1</v>
      </c>
      <c r="I103" s="22">
        <v>1</v>
      </c>
      <c r="J103" s="22">
        <v>0</v>
      </c>
      <c r="K103" s="22">
        <v>4</v>
      </c>
    </row>
    <row r="104" spans="1:11">
      <c r="A104" s="45" t="s">
        <v>47</v>
      </c>
      <c r="B104" s="62">
        <v>1</v>
      </c>
      <c r="C104" s="22">
        <v>0</v>
      </c>
      <c r="D104" s="22">
        <v>0</v>
      </c>
      <c r="E104" s="22">
        <v>0</v>
      </c>
      <c r="F104" s="22">
        <v>1</v>
      </c>
      <c r="G104" s="22">
        <v>0</v>
      </c>
      <c r="H104" s="22">
        <v>2</v>
      </c>
      <c r="I104" s="22">
        <v>0</v>
      </c>
      <c r="J104" s="22">
        <v>1</v>
      </c>
      <c r="K104" s="22">
        <v>2</v>
      </c>
    </row>
    <row r="105" spans="1:11">
      <c r="A105" s="45" t="s">
        <v>48</v>
      </c>
      <c r="B105" s="62">
        <v>2</v>
      </c>
      <c r="C105" s="22">
        <v>2</v>
      </c>
      <c r="D105" s="22">
        <v>0</v>
      </c>
      <c r="E105" s="22">
        <v>1</v>
      </c>
      <c r="F105" s="22">
        <v>0</v>
      </c>
      <c r="G105" s="22">
        <v>1</v>
      </c>
      <c r="H105" s="22">
        <v>2</v>
      </c>
      <c r="I105" s="22">
        <v>1</v>
      </c>
      <c r="J105" s="22">
        <v>1</v>
      </c>
      <c r="K105" s="22">
        <v>0</v>
      </c>
    </row>
    <row r="106" spans="1:11">
      <c r="A106" s="45" t="s">
        <v>49</v>
      </c>
      <c r="B106" s="62">
        <v>1</v>
      </c>
      <c r="C106" s="22">
        <v>0</v>
      </c>
      <c r="D106" s="22">
        <v>0</v>
      </c>
      <c r="E106" s="22">
        <v>0</v>
      </c>
      <c r="F106" s="22">
        <v>0</v>
      </c>
      <c r="G106" s="22">
        <v>1</v>
      </c>
      <c r="H106" s="22">
        <v>0</v>
      </c>
      <c r="I106" s="22">
        <v>0</v>
      </c>
      <c r="J106" s="22">
        <v>0</v>
      </c>
      <c r="K106" s="22">
        <v>0</v>
      </c>
    </row>
    <row r="107" spans="1:11">
      <c r="A107" s="46" t="s">
        <v>13</v>
      </c>
      <c r="B107" s="59">
        <f>SUM(B98,B101,B104:B106)</f>
        <v>7</v>
      </c>
      <c r="C107" s="24">
        <f>SUM(C98,C101,C104:C106)</f>
        <v>4</v>
      </c>
      <c r="D107" s="24">
        <f t="shared" ref="D107:K107" si="8">SUM(D98,D101,D104:D106)</f>
        <v>4</v>
      </c>
      <c r="E107" s="24">
        <f t="shared" si="8"/>
        <v>2</v>
      </c>
      <c r="F107" s="24">
        <f t="shared" si="8"/>
        <v>6</v>
      </c>
      <c r="G107" s="24">
        <f t="shared" si="8"/>
        <v>4</v>
      </c>
      <c r="H107" s="24">
        <f t="shared" si="8"/>
        <v>6</v>
      </c>
      <c r="I107" s="24">
        <f t="shared" si="8"/>
        <v>3</v>
      </c>
      <c r="J107" s="24">
        <f t="shared" si="8"/>
        <v>3</v>
      </c>
      <c r="K107" s="24">
        <f t="shared" si="8"/>
        <v>7</v>
      </c>
    </row>
    <row r="108" spans="1:11">
      <c r="A108" s="45" t="s">
        <v>50</v>
      </c>
      <c r="B108" s="62">
        <v>1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</row>
    <row r="109" spans="1:11">
      <c r="A109" s="47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20.25">
      <c r="A113" s="15" t="s">
        <v>51</v>
      </c>
      <c r="B113" s="30">
        <f>B$7</f>
        <v>2023</v>
      </c>
      <c r="C113" s="13">
        <f>C$7</f>
        <v>2022</v>
      </c>
      <c r="D113" s="13">
        <f>D$7</f>
        <v>2021</v>
      </c>
      <c r="E113" s="13">
        <f>E$7</f>
        <v>2020</v>
      </c>
      <c r="F113" s="13">
        <f>F$7</f>
        <v>2019</v>
      </c>
      <c r="G113" s="13">
        <f>$G$7</f>
        <v>2018</v>
      </c>
      <c r="H113" s="13">
        <f>$H$7</f>
        <v>2017</v>
      </c>
      <c r="I113" s="13">
        <f>$I$7</f>
        <v>2016</v>
      </c>
      <c r="J113" s="13">
        <f>$J$7</f>
        <v>2015</v>
      </c>
      <c r="K113" s="13">
        <f>$K$7</f>
        <v>2014</v>
      </c>
    </row>
    <row r="114" spans="1:11" ht="15.75">
      <c r="A114" s="6" t="str">
        <f>$A$8</f>
        <v>1 January – 31 December</v>
      </c>
      <c r="B114" s="60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B115" s="31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16" t="s">
        <v>52</v>
      </c>
      <c r="B116" s="69" t="s">
        <v>59</v>
      </c>
      <c r="C116" s="58">
        <v>1093</v>
      </c>
      <c r="D116" s="58">
        <v>990</v>
      </c>
      <c r="E116" s="58">
        <v>859</v>
      </c>
      <c r="F116" s="58">
        <v>1091</v>
      </c>
      <c r="G116" s="58">
        <v>1054</v>
      </c>
      <c r="H116" s="58">
        <v>897</v>
      </c>
      <c r="I116" s="58">
        <v>988</v>
      </c>
      <c r="J116" s="58">
        <v>842</v>
      </c>
      <c r="K116" s="58">
        <v>920</v>
      </c>
    </row>
    <row r="117" spans="1:11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20.25">
      <c r="A121" s="15" t="s">
        <v>53</v>
      </c>
      <c r="B121" s="30">
        <f>B$7</f>
        <v>2023</v>
      </c>
      <c r="C121" s="13">
        <f>C$7</f>
        <v>2022</v>
      </c>
      <c r="D121" s="13">
        <f>D$7</f>
        <v>2021</v>
      </c>
      <c r="E121" s="13">
        <f>E$7</f>
        <v>2020</v>
      </c>
      <c r="F121" s="13">
        <f>F$7</f>
        <v>2019</v>
      </c>
      <c r="G121" s="13">
        <f>$G$7</f>
        <v>2018</v>
      </c>
      <c r="H121" s="13">
        <f>$H$7</f>
        <v>2017</v>
      </c>
      <c r="I121" s="13">
        <f>$I$7</f>
        <v>2016</v>
      </c>
      <c r="J121" s="13">
        <f>$J$7</f>
        <v>2015</v>
      </c>
      <c r="K121" s="13">
        <f>$K$7</f>
        <v>2014</v>
      </c>
    </row>
    <row r="122" spans="1:11">
      <c r="A122" s="6" t="str">
        <f>$A$8</f>
        <v>1 January – 31 December</v>
      </c>
      <c r="B122" s="31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6"/>
      <c r="B123" s="31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16" t="s">
        <v>54</v>
      </c>
      <c r="B124" s="68">
        <v>0</v>
      </c>
      <c r="C124" s="8">
        <v>0</v>
      </c>
      <c r="D124" s="8">
        <v>0</v>
      </c>
      <c r="E124" s="8">
        <v>0</v>
      </c>
      <c r="F124" s="8">
        <v>1</v>
      </c>
      <c r="G124" s="8">
        <v>1</v>
      </c>
      <c r="H124" s="8">
        <v>0</v>
      </c>
      <c r="I124" s="8">
        <v>0</v>
      </c>
      <c r="J124" s="8">
        <v>0</v>
      </c>
      <c r="K124" s="8">
        <v>0</v>
      </c>
    </row>
    <row r="125" spans="1:11">
      <c r="B125" s="2"/>
      <c r="C125" s="2"/>
      <c r="D125" s="2"/>
      <c r="E125" s="2"/>
      <c r="F125" s="2"/>
      <c r="G125" s="2"/>
      <c r="H125" s="2"/>
      <c r="I125" s="2"/>
      <c r="J125" s="29"/>
      <c r="K125" s="2"/>
    </row>
    <row r="126" spans="1:11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20.25">
      <c r="A129" s="15" t="s">
        <v>55</v>
      </c>
      <c r="B129" s="30">
        <f>B$7</f>
        <v>2023</v>
      </c>
      <c r="C129" s="13">
        <f>C$7</f>
        <v>2022</v>
      </c>
      <c r="D129" s="13">
        <f>D$7</f>
        <v>2021</v>
      </c>
      <c r="E129" s="13">
        <f>E$7</f>
        <v>2020</v>
      </c>
      <c r="F129" s="13">
        <f>F$7</f>
        <v>2019</v>
      </c>
      <c r="G129" s="13">
        <f>$G$7</f>
        <v>2018</v>
      </c>
      <c r="H129" s="13">
        <f>$H$7</f>
        <v>2017</v>
      </c>
      <c r="I129" s="13">
        <f>$I$7</f>
        <v>2016</v>
      </c>
      <c r="J129" s="13">
        <f>$J$7</f>
        <v>2015</v>
      </c>
      <c r="K129" s="13">
        <f>$K$7</f>
        <v>2014</v>
      </c>
    </row>
    <row r="130" spans="1:11">
      <c r="A130" s="6" t="str">
        <f>$A$8</f>
        <v>1 January – 31 December</v>
      </c>
      <c r="B130" s="31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6"/>
      <c r="B131" s="31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16" t="s">
        <v>56</v>
      </c>
      <c r="B132" s="68">
        <v>0</v>
      </c>
      <c r="C132" s="8">
        <v>0</v>
      </c>
      <c r="D132" s="8">
        <v>0</v>
      </c>
      <c r="E132" s="8">
        <v>2</v>
      </c>
      <c r="F132" s="8"/>
      <c r="G132" s="8"/>
      <c r="H132" s="8"/>
      <c r="I132" s="8"/>
      <c r="J132" s="8"/>
      <c r="K132" s="8"/>
    </row>
    <row r="133" spans="1:11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20.25">
      <c r="A137" s="15" t="s">
        <v>57</v>
      </c>
      <c r="B137" s="30">
        <f>B$7</f>
        <v>2023</v>
      </c>
      <c r="C137" s="13">
        <f>C$7</f>
        <v>2022</v>
      </c>
      <c r="D137" s="13">
        <f>D$7</f>
        <v>2021</v>
      </c>
      <c r="E137" s="13">
        <f>E$7</f>
        <v>2020</v>
      </c>
      <c r="F137" s="13">
        <f>F$7</f>
        <v>2019</v>
      </c>
      <c r="G137" s="13">
        <f>$G$7</f>
        <v>2018</v>
      </c>
      <c r="H137" s="13">
        <f>$H$7</f>
        <v>2017</v>
      </c>
      <c r="I137" s="13">
        <f>$I$7</f>
        <v>2016</v>
      </c>
      <c r="J137" s="13">
        <f>$J$7</f>
        <v>2015</v>
      </c>
      <c r="K137" s="13">
        <f>$K$7</f>
        <v>2014</v>
      </c>
    </row>
    <row r="138" spans="1:11">
      <c r="A138" s="6" t="str">
        <f>$A$8</f>
        <v>1 January – 31 December</v>
      </c>
      <c r="B138" s="31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6"/>
      <c r="B139" s="31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16" t="s">
        <v>58</v>
      </c>
      <c r="B140" s="32">
        <v>0</v>
      </c>
      <c r="C140" s="8">
        <v>0</v>
      </c>
      <c r="D140" s="8">
        <v>1</v>
      </c>
      <c r="E140" s="8">
        <v>3</v>
      </c>
      <c r="F140" s="8"/>
      <c r="G140" s="8"/>
      <c r="H140" s="8"/>
      <c r="I140" s="8"/>
      <c r="J140" s="8"/>
      <c r="K140" s="8"/>
    </row>
  </sheetData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041.2 Veröffentlichte Publikationen</TermName>
          <TermId xmlns="http://schemas.microsoft.com/office/infopath/2007/PartnerControls">9835b65c-d007-41d1-92be-01c405ffc9cf</TermId>
        </TermInfo>
      </Terms>
    </OSP_Note>
    <DocumentStatus_Note xmlns="http://schemas.microsoft.com/sharepoint/v3/fields" xsi:nil="true"/>
    <_dlc_DocId xmlns="156dd62c-3e4e-494c-bf72-b9bf391481ee">QQ7CV7YMZS54-958334791-75</_dlc_DocId>
    <_dlc_DocIdUrl xmlns="156dd62c-3e4e-494c-bf72-b9bf391481ee">
      <Url>https://dok.finma.ch/sites/2067-PR/_layouts/15/DocIdRedir.aspx?ID=QQ7CV7YMZS54-958334791-75</Url>
      <Description>QQ7CV7YMZS54-958334791-75</Description>
    </_dlc_DocIdUrl>
    <Projectname xmlns="EDE94700-760D-4322-9D25-898EC853010B">Geschäftsbericht 2023 (2067)</Projectname>
    <FinalDocument xmlns="EDE94700-760D-4322-9D25-898EC853010B">true</FinalDocument>
    <ProjectNr xmlns="EDE94700-760D-4322-9D25-898EC853010B">2067</ProjectNr>
    <DocumentDate xmlns="EDE94700-760D-4322-9D25-898EC853010B">2022-03-21T23:00:00+00:00</DocumentDate>
    <SentOn xmlns="EDE94700-760D-4322-9D25-898EC853010B" xsi:nil="true"/>
    <ReceivedAt xmlns="EDE94700-760D-4322-9D25-898EC853010B" xsi:nil="true"/>
    <Attachements xmlns="EDE94700-760D-4322-9D25-898EC853010B" xsi:nil="true"/>
    <Receiver xmlns="EDE94700-760D-4322-9D25-898EC853010B" xsi:nil="true"/>
    <Sender xmlns="EDE94700-760D-4322-9D25-898EC853010B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Projekt Email" ma:contentTypeID="0x0101002232FB31B5D2429FADE8EE170F84E94A00C249EF0FCEB64177B27D44B2B37490A7009AEA3BCEE0651F4995F5A4BB91AF9CCB" ma:contentTypeVersion="0" ma:contentTypeDescription="Repräsentiert eine Finma Projekt E-Mail" ma:contentTypeScope="" ma:versionID="10211631819b66124f47c908cba97049">
  <xsd:schema xmlns:xsd="http://www.w3.org/2001/XMLSchema" xmlns:xs="http://www.w3.org/2001/XMLSchema" xmlns:p="http://schemas.microsoft.com/office/2006/metadata/properties" xmlns:ns2="156dd62c-3e4e-494c-bf72-b9bf391481ee" xmlns:ns3="EDE94700-760D-4322-9D25-898EC853010B" xmlns:ns4="http://schemas.microsoft.com/sharepoint/v3/fields" targetNamespace="http://schemas.microsoft.com/office/2006/metadata/properties" ma:root="true" ma:fieldsID="36bbfd07eb3f1ac19c76a812fae98c4c" ns2:_="" ns3:_="" ns4:_="">
    <xsd:import namespace="156dd62c-3e4e-494c-bf72-b9bf391481ee"/>
    <xsd:import namespace="EDE94700-760D-4322-9D25-898EC853010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  <xsd:element ref="ns3:Sender" minOccurs="0"/>
                <xsd:element ref="ns3:Receiver" minOccurs="0"/>
                <xsd:element ref="ns3:SentOn" minOccurs="0"/>
                <xsd:element ref="ns3:ReceivedAt" minOccurs="0"/>
                <xsd:element ref="ns3:Attache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dd62c-3e4e-494c-bf72-b9bf391481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94700-760D-4322-9D25-898EC853010B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  <xsd:element name="Sender" ma:index="19" nillable="true" ma:displayName="Von" ma:internalName="Sender">
      <xsd:simpleType>
        <xsd:restriction base="dms:Text"/>
      </xsd:simpleType>
    </xsd:element>
    <xsd:element name="Receiver" ma:index="20" nillable="true" ma:displayName="An" ma:internalName="Receiver">
      <xsd:simpleType>
        <xsd:restriction base="dms:Text"/>
      </xsd:simpleType>
    </xsd:element>
    <xsd:element name="SentOn" ma:index="21" nillable="true" ma:displayName="Gesendet am" ma:format="DateTime" ma:internalName="SentOn">
      <xsd:simpleType>
        <xsd:restriction base="dms:DateTime"/>
      </xsd:simpleType>
    </xsd:element>
    <xsd:element name="ReceivedAt" ma:index="22" nillable="true" ma:displayName="Empfangen am" ma:format="DateTime" ma:internalName="ReceivedAt">
      <xsd:simpleType>
        <xsd:restriction base="dms:DateTime"/>
      </xsd:simpleType>
    </xsd:element>
    <xsd:element name="Attachements" ma:index="23" nillable="true" ma:displayName="Anlagen" ma:description="Anzahl der Beilagen in der E-Mail" ma:internalName="Attachements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tru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4FCFE8-3414-4941-AB0B-FAA3D435C6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2A89F9-CC0F-4553-A9C4-DE37C2DBDBE4}">
  <ds:schemaRefs>
    <ds:schemaRef ds:uri="http://purl.org/dc/elements/1.1/"/>
    <ds:schemaRef ds:uri="24794772-EA7C-489D-8C3B-666A0D6D47C4"/>
    <ds:schemaRef ds:uri="http://schemas.microsoft.com/office/2006/metadata/properties"/>
    <ds:schemaRef ds:uri="http://www.w3.org/XML/1998/namespace"/>
    <ds:schemaRef ds:uri="http://purl.org/dc/terms/"/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dd62c-3e4e-494c-bf72-b9bf391481e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C6AFD4-6CE1-40BD-A89F-127DA6AD145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50014-EFA2-438A-83A0-C2890CD1803C}"/>
</file>

<file path=docProps/app.xml><?xml version="1.0" encoding="utf-8"?>
<ap:Properties xmlns:vt="http://schemas.openxmlformats.org/officeDocument/2006/docPropsVTypes" xmlns:ap="http://schemas.openxmlformats.org/officeDocument/2006/extended-properties">
  <ap:TotalTime>0</ap:TotalTime>
  <ap:Application>Microsoft Excel</ap:Application>
  <ap:DocSecurity>0</ap:DocSecurity>
  <ap:ScaleCrop>false</ap:ScaleCrop>
  <ap:HeadingPairs>
    <vt:vector baseType="variant" size="2">
      <vt:variant>
        <vt:lpstr>Arbeitsblätter</vt:lpstr>
      </vt:variant>
      <vt:variant>
        <vt:i4>1</vt:i4>
      </vt:variant>
    </vt:vector>
  </ap:HeadingPairs>
  <ap:TitlesOfParts>
    <vt:vector baseType="lpstr" size="1">
      <vt:lpstr>Licences issued</vt:lpstr>
    </vt:vector>
  </ap:TitlesOfParts>
  <ap:LinksUpToDate>false</ap:LinksUpToDate>
  <ap:SharedDoc>false</ap:SharedDoc>
  <ap:HyperlinksChanged>false</ap:HyperlinksChanged>
  <ap:AppVersion>16.0300</ap:AppVersion>
  <ap:Company/>
  <ap:Manager/>
  <ap:HyperlinkBase/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2023-03-21T13:14:34.0000000Z</dcterms:created>
  <dcterms:modified xsi:type="dcterms:W3CDTF">2024-02-22T09:41:29.0000000Z</dcterms:modified>
  <dc:subject/>
  <category/>
  <keywords/>
  <dc:description/>
  <contentType/>
  <contentStatus/>
  <version/>
  <revision/>
  <dc:language/>
  <dc:identifier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3" name="ContentTypeId">
    <vt:lpwstr>0x0101002232FB31B5D2429FADE8EE170F84E94A00C249EF0FCEB64177B27D44B2B37490A7009AEA3BCEE0651F4995F5A4BB91AF9CCB</vt:lpwstr>
  </op:property>
  <op:property fmtid="{D5CDD505-2E9C-101B-9397-08002B2CF9AE}" pid="4" name="OSP">
    <vt:lpwstr>2</vt:lpwstr>
  </op:property>
  <op:property fmtid="{D5CDD505-2E9C-101B-9397-08002B2CF9AE}" pid="5" name="_dlc_DocIdItemGuid">
    <vt:lpwstr>a515dcea-6a06-477c-aef7-3716343a5f16</vt:lpwstr>
  </op:property>
</op:Properties>
</file>