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15630" windowHeight="5025"/>
  </bookViews>
  <sheets>
    <sheet name="Market developments" sheetId="1" r:id="rId1"/>
  </sheets>
  <calcPr calcId="162913"/>
  <customWorkbookViews>
    <customWorkbookView name="Reinwand Monika - Persönliche Ansicht" guid="{F2B61BD5-CB0F-483F-B99A-E4F05313E671}" mergeInterval="0" personalView="1" maximized="1" xWindow="-8" yWindow="-8" windowWidth="1936" windowHeight="1056" activeSheetId="1" showComments="commIndAndComment"/>
    <customWorkbookView name="finma - Persönliche Ansicht" guid="{2D249452-84BB-4B77-8D1D-CBE5194E82D4}" mergeInterval="0" personalView="1" xWindow="286" yWindow="286" windowWidth="974" windowHeight="98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1" l="1"/>
  <c r="B157" i="1"/>
  <c r="B155" i="1"/>
  <c r="B149" i="1"/>
  <c r="B147" i="1"/>
  <c r="B141" i="1"/>
  <c r="B137" i="1"/>
  <c r="B130" i="1"/>
  <c r="B128" i="1"/>
  <c r="B121" i="1"/>
  <c r="B119" i="1"/>
  <c r="B112" i="1"/>
  <c r="B108" i="1"/>
  <c r="B103" i="1"/>
  <c r="B101" i="1"/>
  <c r="B96" i="1"/>
  <c r="B94" i="1"/>
  <c r="B89" i="1"/>
  <c r="B85" i="1"/>
  <c r="B77" i="1"/>
  <c r="B75" i="1"/>
  <c r="B67" i="1"/>
  <c r="B65" i="1"/>
  <c r="B57" i="1"/>
  <c r="B41" i="1"/>
  <c r="B30" i="1"/>
  <c r="B23" i="1"/>
  <c r="B16" i="1"/>
  <c r="B14" i="1"/>
  <c r="E21" i="1" l="1"/>
  <c r="E19" i="1"/>
  <c r="D19" i="1"/>
  <c r="D75" i="1" l="1"/>
  <c r="C39" i="1" l="1"/>
  <c r="D39" i="1"/>
  <c r="E39" i="1"/>
  <c r="E137" i="1" l="1"/>
  <c r="D137" i="1"/>
  <c r="C137" i="1"/>
  <c r="E128" i="1"/>
  <c r="D128" i="1"/>
  <c r="C128" i="1"/>
  <c r="F119" i="1"/>
  <c r="E119" i="1"/>
  <c r="D119" i="1"/>
  <c r="C119" i="1"/>
  <c r="H108" i="1"/>
  <c r="G108" i="1"/>
  <c r="F108" i="1"/>
  <c r="E108" i="1"/>
  <c r="D108" i="1"/>
  <c r="C108" i="1"/>
  <c r="H101" i="1"/>
  <c r="G101" i="1"/>
  <c r="F101" i="1"/>
  <c r="E101" i="1"/>
  <c r="D101" i="1"/>
  <c r="C101" i="1"/>
  <c r="H94" i="1"/>
  <c r="G94" i="1"/>
  <c r="F94" i="1"/>
  <c r="E94" i="1"/>
  <c r="D94" i="1"/>
  <c r="C94" i="1"/>
  <c r="H85" i="1"/>
  <c r="G85" i="1"/>
  <c r="F85" i="1"/>
  <c r="E85" i="1"/>
  <c r="D85" i="1"/>
  <c r="C85" i="1"/>
  <c r="E75" i="1"/>
  <c r="C75" i="1"/>
  <c r="F65" i="1"/>
  <c r="E65" i="1"/>
  <c r="D65" i="1"/>
  <c r="C65" i="1"/>
  <c r="E50" i="1"/>
  <c r="D50" i="1"/>
  <c r="C50" i="1"/>
  <c r="H23" i="1"/>
  <c r="G23" i="1"/>
  <c r="F23" i="1"/>
  <c r="E23" i="1"/>
  <c r="D23" i="1"/>
  <c r="C23" i="1"/>
  <c r="H14" i="1"/>
  <c r="G14" i="1"/>
  <c r="F14" i="1"/>
  <c r="E14" i="1"/>
  <c r="D14" i="1"/>
  <c r="C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guid="{B68503C7-015C-4275-861B-4A4C69133F6A}" shapeId="0">
      <text>
        <r>
          <rPr>
            <sz val="10"/>
            <color indexed="81"/>
            <rFont val="Arial"/>
            <family val="2"/>
          </rPr>
          <t>Institutions which hold either a banking licence or a banking and securities dealers’ licence.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guid="{E7133C8D-4852-496F-BF22-D0430ADEA399}" shapeId="0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guid="{67DC14F0-7607-44C3-8308-894CEFDD7E9B}" shapeId="0">
      <text>
        <r>
          <rPr>
            <sz val="10"/>
            <color indexed="81"/>
            <rFont val="Arial"/>
            <family val="2"/>
          </rPr>
          <t>Institutions which hold either a banking licence or a banking and securities dealers’ licence.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guid="{C4FC2A71-DFD4-4AC7-8426-696EEC52E2FA}" shapeId="0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<sst xmlns="http://schemas.openxmlformats.org/spreadsheetml/2006/main" count="234" uniqueCount="48">
  <si>
    <t>New licences: banks and securities dealers</t>
  </si>
  <si>
    <t>Banks</t>
  </si>
  <si>
    <t xml:space="preserve">   – of which branches</t>
  </si>
  <si>
    <t>Securities dealers</t>
  </si>
  <si>
    <t xml:space="preserve">TOTAL </t>
  </si>
  <si>
    <t>Market exits: banks and securities dealers</t>
  </si>
  <si>
    <t>New licences: insurance companies</t>
  </si>
  <si>
    <t>Life insurers</t>
  </si>
  <si>
    <t>–</t>
  </si>
  <si>
    <t>Non-life insurers (excluding health insurance companies)</t>
  </si>
  <si>
    <t>Reinsurers</t>
  </si>
  <si>
    <t>Reinsurance captives</t>
  </si>
  <si>
    <t>TOTAL</t>
  </si>
  <si>
    <t>Market exits: insurance companies</t>
  </si>
  <si>
    <t>Total Swiss funds</t>
  </si>
  <si>
    <t>Securities funds</t>
  </si>
  <si>
    <t>Other funds for traditional investments</t>
  </si>
  <si>
    <t>Other funds for alternative investments</t>
  </si>
  <si>
    <t>Real estate funds</t>
  </si>
  <si>
    <t>Limited partnership for collective investment schemes</t>
  </si>
  <si>
    <t>Market entries of Swiss funds</t>
  </si>
  <si>
    <t>Market exits of Swiss funds</t>
  </si>
  <si>
    <t>Total foreign funds</t>
  </si>
  <si>
    <t>Non-UCITS</t>
  </si>
  <si>
    <t>Market entries of foreign funds</t>
  </si>
  <si>
    <t>Market exits of foreign funds</t>
  </si>
  <si>
    <t>Total institutions</t>
  </si>
  <si>
    <t>Fund management companies</t>
  </si>
  <si>
    <t xml:space="preserve"> –</t>
  </si>
  <si>
    <t>Custodian banks</t>
  </si>
  <si>
    <t>Representatives of foreign collective investment schemes</t>
  </si>
  <si>
    <t>Market entries of institutions</t>
  </si>
  <si>
    <t>Market exits of institutions</t>
  </si>
  <si>
    <t>Trustees</t>
  </si>
  <si>
    <t>Market developments among banks and securities dealers, insurance companies
and asset managers</t>
  </si>
  <si>
    <t>Market developments among insurance companies</t>
  </si>
  <si>
    <t>Market developments among banks</t>
  </si>
  <si>
    <t>Market developments – asset management</t>
  </si>
  <si>
    <t>Managers of collective assets</t>
  </si>
  <si>
    <t>Portfolio managers</t>
  </si>
  <si>
    <t>Total portfolio managers and trustees</t>
  </si>
  <si>
    <t>Number of institutions, January to December</t>
  </si>
  <si>
    <t>Market entries of portfolio managers and trustees</t>
  </si>
  <si>
    <t>Domestic group companies under the Financial Institutions Act</t>
  </si>
  <si>
    <t>Market exits of portfolio managers and trustees</t>
  </si>
  <si>
    <t>Number of institutions, January to Dedember</t>
  </si>
  <si>
    <t>Number of funds, January to December</t>
  </si>
  <si>
    <t>UCITS (EU-compatible) and equivalent to securities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</si>
</sst>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4" applyFont="0">
      <alignment horizontal="right"/>
    </xf>
  </cellStyleXfs>
  <cellXfs count="64">
    <xf numFmtId="0" fontId="0" fillId="0" borderId="0" xfId="0"/>
    <xf numFmtId="0" fontId="7" fillId="0" borderId="0" xfId="0" applyFont="1"/>
    <xf numFmtId="0" fontId="9" fillId="0" borderId="2" xfId="2" applyFont="1" applyBorder="1" applyAlignment="1">
      <alignment horizontal="right"/>
    </xf>
    <xf numFmtId="0" fontId="9" fillId="2" borderId="5" xfId="2" applyFont="1" applyFill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11" fillId="0" borderId="0" xfId="3" applyFont="1"/>
    <xf numFmtId="0" fontId="11" fillId="2" borderId="0" xfId="4" applyFont="1" applyFill="1"/>
    <xf numFmtId="0" fontId="11" fillId="0" borderId="0" xfId="4" applyFont="1"/>
    <xf numFmtId="0" fontId="1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3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5" xfId="2" applyFont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9" fillId="0" borderId="5" xfId="2" applyNumberFormat="1" applyFont="1" applyBorder="1" applyAlignment="1">
      <alignment horizontal="right"/>
    </xf>
    <xf numFmtId="3" fontId="2" fillId="0" borderId="0" xfId="0" applyNumberFormat="1" applyFont="1" applyBorder="1"/>
    <xf numFmtId="0" fontId="13" fillId="0" borderId="0" xfId="1" applyFont="1" applyBorder="1" applyAlignment="1">
      <alignment vertical="top" wrapText="1"/>
    </xf>
    <xf numFmtId="0" fontId="1" fillId="0" borderId="0" xfId="0" applyFont="1"/>
    <xf numFmtId="0" fontId="1" fillId="2" borderId="0" xfId="0" applyFont="1" applyFill="1" applyBorder="1"/>
    <xf numFmtId="49" fontId="1" fillId="0" borderId="2" xfId="2" applyNumberFormat="1" applyFont="1" applyBorder="1"/>
    <xf numFmtId="0" fontId="1" fillId="0" borderId="0" xfId="2" applyFont="1" applyBorder="1" applyAlignment="1">
      <alignment horizontal="right"/>
    </xf>
    <xf numFmtId="0" fontId="1" fillId="2" borderId="3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1" fillId="0" borderId="0" xfId="0" applyFont="1" applyBorder="1"/>
    <xf numFmtId="3" fontId="12" fillId="2" borderId="3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5" fillId="2" borderId="5" xfId="2" applyNumberFormat="1" applyFont="1" applyFill="1" applyBorder="1" applyAlignment="1">
      <alignment horizontal="right"/>
    </xf>
    <xf numFmtId="0" fontId="12" fillId="2" borderId="3" xfId="2" applyFont="1" applyFill="1" applyBorder="1" applyAlignment="1">
      <alignment horizontal="right"/>
    </xf>
    <xf numFmtId="0" fontId="12" fillId="2" borderId="1" xfId="2" applyFont="1" applyFill="1" applyBorder="1" applyAlignment="1">
      <alignment horizontal="right"/>
    </xf>
    <xf numFmtId="0" fontId="12" fillId="2" borderId="2" xfId="2" applyFont="1" applyFill="1" applyBorder="1" applyAlignment="1">
      <alignment horizontal="right"/>
    </xf>
    <xf numFmtId="0" fontId="15" fillId="2" borderId="5" xfId="2" applyFont="1" applyFill="1" applyBorder="1" applyAlignment="1">
      <alignment horizontal="right"/>
    </xf>
    <xf numFmtId="3" fontId="12" fillId="2" borderId="5" xfId="2" applyNumberFormat="1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14" fillId="0" borderId="3" xfId="2" applyFont="1" applyBorder="1" applyAlignment="1">
      <alignment horizontal="right"/>
    </xf>
    <xf numFmtId="0" fontId="16" fillId="2" borderId="0" xfId="4" applyFont="1" applyFill="1"/>
    <xf numFmtId="0" fontId="12" fillId="2" borderId="0" xfId="0" applyFont="1" applyFill="1" applyBorder="1"/>
    <xf numFmtId="0" fontId="15" fillId="2" borderId="2" xfId="2" applyFont="1" applyFill="1" applyBorder="1" applyAlignment="1">
      <alignment horizontal="right"/>
    </xf>
    <xf numFmtId="0" fontId="12" fillId="0" borderId="0" xfId="2" applyFont="1"/>
    <xf numFmtId="0" fontId="17" fillId="0" borderId="0" xfId="1" applyFont="1" applyBorder="1"/>
    <xf numFmtId="0" fontId="16" fillId="0" borderId="0" xfId="3" applyFont="1"/>
    <xf numFmtId="0" fontId="12" fillId="0" borderId="0" xfId="2" applyFont="1" applyBorder="1"/>
    <xf numFmtId="0" fontId="12" fillId="0" borderId="3" xfId="2" applyNumberFormat="1" applyFont="1" applyBorder="1"/>
    <xf numFmtId="49" fontId="12" fillId="0" borderId="1" xfId="2" applyNumberFormat="1" applyFont="1" applyBorder="1"/>
    <xf numFmtId="49" fontId="15" fillId="0" borderId="2" xfId="2" applyNumberFormat="1" applyFont="1" applyBorder="1"/>
    <xf numFmtId="49" fontId="12" fillId="0" borderId="2" xfId="2" applyNumberFormat="1" applyFont="1" applyBorder="1"/>
    <xf numFmtId="49" fontId="15" fillId="0" borderId="5" xfId="2" applyNumberFormat="1" applyFont="1" applyBorder="1"/>
    <xf numFmtId="49" fontId="12" fillId="0" borderId="0" xfId="2" applyNumberFormat="1" applyFont="1" applyBorder="1"/>
    <xf numFmtId="0" fontId="12" fillId="0" borderId="0" xfId="0" applyFont="1" applyBorder="1"/>
    <xf numFmtId="49" fontId="12" fillId="0" borderId="5" xfId="2" applyNumberFormat="1" applyFont="1" applyBorder="1"/>
    <xf numFmtId="0" fontId="12" fillId="0" borderId="0" xfId="0" applyFont="1"/>
    <xf numFmtId="0" fontId="13" fillId="0" borderId="0" xfId="1" applyFont="1" applyBorder="1" applyAlignment="1">
      <alignment horizontal="left" vertical="top" wrapText="1"/>
    </xf>
    <xf numFmtId="49" fontId="15" fillId="0" borderId="1" xfId="2" applyNumberFormat="1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649935</xdr:colOff>
      <xdr:row>2</xdr:row>
      <xdr:rowOff>2189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A17115A-761B-4FA8-987E-4E7A4562FE29}" diskRevisions="1" revisionId="3" version="3">
  <header guid="{2515283B-E567-4F63-A17C-1468A2853B5C}" dateTime="2021-03-23T11:29:17" maxSheetId="2" userName="finma" r:id="rId1">
    <sheetIdMap count="1">
      <sheetId val="1"/>
    </sheetIdMap>
  </header>
  <header guid="{61A43E1F-FBEB-4A8F-AB0E-2B3324A7B5D7}" dateTime="2021-03-23T11:30:20" maxSheetId="2" userName="finma" r:id="rId2" minRId="1" maxRId="3">
    <sheetIdMap count="1">
      <sheetId val="1"/>
    </sheetIdMap>
  </header>
  <header guid="{7A17115A-761B-4FA8-987E-4E7A4562FE29}" dateTime="2021-03-23T11:54:26" maxSheetId="2" userName="Reinwand Monika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99" t="inlineStr">
      <is>
        <t>UCITS (EU-compatible) equivalent to securities fund</t>
      </is>
    </oc>
    <nc r="A99" t="inlineStr">
      <is>
        <r>
          <t xml:space="preserve">UCITS (EU-compatible) </t>
        </r>
        <r>
          <rPr>
            <sz val="10"/>
            <color rgb="FFFF0000"/>
            <rFont val="Arial"/>
            <family val="2"/>
          </rPr>
          <t>and</t>
        </r>
        <r>
          <rPr>
            <sz val="10"/>
            <rFont val="Arial"/>
            <family val="2"/>
          </rPr>
          <t xml:space="preserve"> equivalent to securities fund</t>
        </r>
      </is>
    </nc>
  </rcc>
  <rcc rId="2" sId="1">
    <oc r="A92" t="inlineStr">
      <is>
        <t>UCITS (EU-compatible) equivalent to securities fund</t>
      </is>
    </oc>
    <nc r="A92" t="inlineStr">
      <is>
        <r>
          <t xml:space="preserve">UCITS (EU-compatible) </t>
        </r>
        <r>
          <rPr>
            <sz val="10"/>
            <color rgb="FFFF0000"/>
            <rFont val="Arial"/>
            <family val="2"/>
          </rPr>
          <t>and</t>
        </r>
        <r>
          <rPr>
            <sz val="10"/>
            <rFont val="Arial"/>
            <family val="2"/>
          </rPr>
          <t xml:space="preserve"> equivalent to securities fund</t>
        </r>
      </is>
    </nc>
  </rcc>
  <rcc rId="3" sId="1">
    <oc r="A106" t="inlineStr">
      <is>
        <t>UCITS (EU-compatible) equivalent to securities fund</t>
      </is>
    </oc>
    <nc r="A106" t="inlineStr">
      <is>
        <r>
          <t>UCITS (EU-compatible)</t>
        </r>
        <r>
          <rPr>
            <sz val="10"/>
            <color rgb="FFFF0000"/>
            <rFont val="Arial"/>
            <family val="2"/>
          </rPr>
          <t xml:space="preserve"> and</t>
        </r>
        <r>
          <rPr>
            <sz val="10"/>
            <rFont val="Arial"/>
            <family val="2"/>
          </rPr>
          <t xml:space="preserve"> equivalent to securities fund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3" start="0" length="2147483647">
    <dxf>
      <font>
        <b/>
      </font>
    </dxf>
  </rfmt>
  <rfmt sheetId="1" sqref="A1:A1048576" start="0" length="2147483647">
    <dxf>
      <font>
        <color auto="1"/>
      </font>
    </dxf>
  </rfmt>
  <rcv guid="{F2B61BD5-CB0F-483F-B99A-E4F05313E67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61A43E1F-FBEB-4A8F-AB0E-2B3324A7B5D7}" name="finma" id="-962144655" dateTime="2021-03-23T11:29:17"/>
  <userInfo guid="{7A17115A-761B-4FA8-987E-4E7A4562FE29}" name="Reinwand Monika" id="-2093236529" dateTime="2021-03-23T11:51:55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163"/>
  <sheetViews>
    <sheetView showGridLines="0" tabSelected="1" zoomScaleNormal="100" workbookViewId="0">
      <selection activeCell="I3" sqref="I3"/>
    </sheetView>
  </sheetViews>
  <sheetFormatPr baseColWidth="10" defaultColWidth="11.42578125" defaultRowHeight="12.75"/>
  <cols>
    <col min="1" max="1" width="65.7109375" style="61" customWidth="1"/>
    <col min="2" max="2" width="16.7109375" style="25" customWidth="1"/>
    <col min="3" max="8" width="16.7109375" style="11" customWidth="1"/>
    <col min="9" max="9" width="15.140625" style="11" customWidth="1"/>
    <col min="10" max="16384" width="11.42578125" style="11"/>
  </cols>
  <sheetData>
    <row r="1" spans="1:15" ht="53.25" customHeight="1">
      <c r="A1" s="62" t="s">
        <v>34</v>
      </c>
      <c r="B1" s="62"/>
      <c r="C1" s="62"/>
      <c r="D1" s="62"/>
      <c r="E1" s="62"/>
      <c r="F1" s="24"/>
      <c r="G1" s="24"/>
      <c r="H1" s="24"/>
    </row>
    <row r="2" spans="1:15">
      <c r="A2" s="49"/>
    </row>
    <row r="3" spans="1:15">
      <c r="A3" s="49"/>
    </row>
    <row r="4" spans="1:15">
      <c r="A4" s="49"/>
    </row>
    <row r="5" spans="1:15" ht="20.25">
      <c r="A5" s="50" t="s">
        <v>36</v>
      </c>
    </row>
    <row r="6" spans="1:15" ht="12.75" customHeight="1">
      <c r="A6" s="50"/>
    </row>
    <row r="7" spans="1:15" ht="18">
      <c r="A7" s="51" t="s">
        <v>0</v>
      </c>
      <c r="B7" s="8">
        <v>2020</v>
      </c>
      <c r="C7" s="9">
        <v>2019</v>
      </c>
      <c r="D7" s="9">
        <v>2018</v>
      </c>
      <c r="E7" s="9">
        <v>2017</v>
      </c>
      <c r="F7" s="9">
        <v>2016</v>
      </c>
      <c r="G7" s="9">
        <v>2015</v>
      </c>
      <c r="H7" s="9">
        <v>2014</v>
      </c>
      <c r="I7" s="1"/>
      <c r="J7" s="7"/>
      <c r="K7" s="7"/>
      <c r="L7" s="7"/>
      <c r="M7" s="7"/>
      <c r="N7" s="7"/>
      <c r="O7" s="7"/>
    </row>
    <row r="8" spans="1:15">
      <c r="A8" s="52" t="s">
        <v>41</v>
      </c>
      <c r="B8" s="26"/>
      <c r="C8" s="12"/>
      <c r="D8" s="12"/>
      <c r="E8" s="12"/>
      <c r="F8" s="12"/>
      <c r="G8" s="12"/>
      <c r="H8" s="12"/>
    </row>
    <row r="9" spans="1:15">
      <c r="A9" s="52"/>
      <c r="B9" s="26"/>
      <c r="C9" s="12"/>
      <c r="D9" s="12"/>
      <c r="E9" s="12"/>
      <c r="F9" s="12"/>
      <c r="G9" s="12"/>
      <c r="H9" s="12"/>
    </row>
    <row r="10" spans="1:15">
      <c r="A10" s="53" t="s">
        <v>1</v>
      </c>
      <c r="B10" s="37">
        <v>5</v>
      </c>
      <c r="C10" s="13">
        <v>3</v>
      </c>
      <c r="D10" s="13">
        <v>2</v>
      </c>
      <c r="E10" s="13">
        <v>4</v>
      </c>
      <c r="F10" s="13">
        <v>0</v>
      </c>
      <c r="G10" s="13">
        <v>0</v>
      </c>
      <c r="H10" s="13">
        <v>0</v>
      </c>
    </row>
    <row r="11" spans="1:15">
      <c r="A11" s="54" t="s">
        <v>2</v>
      </c>
      <c r="B11" s="38">
        <v>3</v>
      </c>
      <c r="C11" s="14">
        <v>1</v>
      </c>
      <c r="D11" s="14">
        <v>1</v>
      </c>
      <c r="E11" s="14">
        <v>3</v>
      </c>
      <c r="F11" s="14">
        <v>0</v>
      </c>
      <c r="G11" s="14">
        <v>0</v>
      </c>
      <c r="H11" s="14">
        <v>0</v>
      </c>
    </row>
    <row r="12" spans="1:15">
      <c r="A12" s="54" t="s">
        <v>3</v>
      </c>
      <c r="B12" s="38">
        <v>2</v>
      </c>
      <c r="C12" s="14">
        <v>2</v>
      </c>
      <c r="D12" s="14">
        <v>4</v>
      </c>
      <c r="E12" s="14">
        <v>2</v>
      </c>
      <c r="F12" s="14">
        <v>0</v>
      </c>
      <c r="G12" s="14">
        <v>0</v>
      </c>
      <c r="H12" s="14">
        <v>0</v>
      </c>
    </row>
    <row r="13" spans="1:15">
      <c r="A13" s="54" t="s">
        <v>2</v>
      </c>
      <c r="B13" s="38">
        <v>0</v>
      </c>
      <c r="C13" s="14">
        <v>0</v>
      </c>
      <c r="D13" s="14">
        <v>2</v>
      </c>
      <c r="E13" s="14">
        <v>1</v>
      </c>
      <c r="F13" s="14">
        <v>0</v>
      </c>
      <c r="G13" s="14">
        <v>0</v>
      </c>
      <c r="H13" s="14">
        <v>0</v>
      </c>
    </row>
    <row r="14" spans="1:15">
      <c r="A14" s="55" t="s">
        <v>4</v>
      </c>
      <c r="B14" s="48">
        <f>B10+B12</f>
        <v>7</v>
      </c>
      <c r="C14" s="2">
        <f t="shared" ref="C14:H14" si="0">C10+C12</f>
        <v>5</v>
      </c>
      <c r="D14" s="2">
        <f t="shared" si="0"/>
        <v>6</v>
      </c>
      <c r="E14" s="2">
        <f t="shared" si="0"/>
        <v>6</v>
      </c>
      <c r="F14" s="2">
        <f t="shared" si="0"/>
        <v>0</v>
      </c>
      <c r="G14" s="2">
        <f t="shared" si="0"/>
        <v>0</v>
      </c>
      <c r="H14" s="2">
        <f t="shared" si="0"/>
        <v>0</v>
      </c>
    </row>
    <row r="15" spans="1:15">
      <c r="A15" s="56"/>
      <c r="B15" s="27"/>
      <c r="C15" s="15"/>
      <c r="D15" s="15"/>
      <c r="E15" s="15"/>
      <c r="F15" s="15"/>
      <c r="G15" s="15"/>
      <c r="H15" s="15"/>
    </row>
    <row r="16" spans="1:15" ht="18">
      <c r="A16" s="51" t="s">
        <v>5</v>
      </c>
      <c r="B16" s="8">
        <f>$B$7</f>
        <v>2020</v>
      </c>
      <c r="C16" s="9">
        <v>2019</v>
      </c>
      <c r="D16" s="9">
        <v>2018</v>
      </c>
      <c r="E16" s="9">
        <v>2017</v>
      </c>
      <c r="F16" s="9">
        <v>2016</v>
      </c>
      <c r="G16" s="9">
        <v>2015</v>
      </c>
      <c r="H16" s="9">
        <v>2014</v>
      </c>
      <c r="I16" s="1"/>
      <c r="J16" s="7"/>
      <c r="K16" s="7"/>
      <c r="L16" s="7"/>
      <c r="M16" s="7"/>
      <c r="N16" s="7"/>
      <c r="O16" s="7"/>
    </row>
    <row r="17" spans="1:15">
      <c r="A17" s="52" t="s">
        <v>45</v>
      </c>
      <c r="B17" s="26"/>
      <c r="C17" s="12"/>
      <c r="D17" s="12"/>
      <c r="E17" s="12"/>
      <c r="F17" s="12"/>
      <c r="G17" s="12"/>
      <c r="H17" s="12"/>
    </row>
    <row r="18" spans="1:15">
      <c r="A18" s="52"/>
      <c r="B18" s="26"/>
      <c r="C18" s="12"/>
      <c r="D18" s="12"/>
      <c r="E18" s="12"/>
      <c r="F18" s="12"/>
      <c r="G18" s="12"/>
      <c r="H18" s="12"/>
    </row>
    <row r="19" spans="1:15">
      <c r="A19" s="53" t="s">
        <v>1</v>
      </c>
      <c r="B19" s="37">
        <v>4</v>
      </c>
      <c r="C19" s="13">
        <v>2</v>
      </c>
      <c r="D19" s="13">
        <f>7+5</f>
        <v>12</v>
      </c>
      <c r="E19" s="13">
        <f>5+4</f>
        <v>9</v>
      </c>
      <c r="F19" s="13"/>
      <c r="G19" s="13"/>
      <c r="H19" s="13"/>
    </row>
    <row r="20" spans="1:15">
      <c r="A20" s="54" t="s">
        <v>2</v>
      </c>
      <c r="B20" s="38">
        <v>1</v>
      </c>
      <c r="C20" s="14">
        <v>1</v>
      </c>
      <c r="D20" s="14">
        <v>5</v>
      </c>
      <c r="E20" s="14">
        <v>4</v>
      </c>
      <c r="F20" s="14">
        <v>0</v>
      </c>
      <c r="G20" s="14">
        <v>0</v>
      </c>
      <c r="H20" s="14">
        <v>0</v>
      </c>
    </row>
    <row r="21" spans="1:15">
      <c r="A21" s="54" t="s">
        <v>3</v>
      </c>
      <c r="B21" s="38">
        <v>2</v>
      </c>
      <c r="C21" s="14">
        <v>2</v>
      </c>
      <c r="D21" s="14">
        <v>4</v>
      </c>
      <c r="E21" s="14">
        <f>3+2</f>
        <v>5</v>
      </c>
      <c r="F21" s="14">
        <v>0</v>
      </c>
      <c r="G21" s="14">
        <v>0</v>
      </c>
      <c r="H21" s="14">
        <v>0</v>
      </c>
    </row>
    <row r="22" spans="1:15">
      <c r="A22" s="54" t="s">
        <v>2</v>
      </c>
      <c r="B22" s="38">
        <v>1</v>
      </c>
      <c r="C22" s="14">
        <v>0</v>
      </c>
      <c r="D22" s="14">
        <v>0</v>
      </c>
      <c r="E22" s="14">
        <v>2</v>
      </c>
      <c r="F22" s="14">
        <v>0</v>
      </c>
      <c r="G22" s="14">
        <v>0</v>
      </c>
      <c r="H22" s="14">
        <v>0</v>
      </c>
    </row>
    <row r="23" spans="1:15">
      <c r="A23" s="57" t="s">
        <v>4</v>
      </c>
      <c r="B23" s="40">
        <f>B19+B21</f>
        <v>6</v>
      </c>
      <c r="C23" s="4">
        <f t="shared" ref="C23:H23" si="1">C19+C21</f>
        <v>4</v>
      </c>
      <c r="D23" s="4">
        <f t="shared" si="1"/>
        <v>16</v>
      </c>
      <c r="E23" s="4">
        <f t="shared" si="1"/>
        <v>14</v>
      </c>
      <c r="F23" s="4">
        <f t="shared" si="1"/>
        <v>0</v>
      </c>
      <c r="G23" s="4">
        <f t="shared" si="1"/>
        <v>0</v>
      </c>
      <c r="H23" s="4">
        <f t="shared" si="1"/>
        <v>0</v>
      </c>
    </row>
    <row r="24" spans="1:15" s="12" customFormat="1">
      <c r="A24" s="58"/>
      <c r="B24" s="28"/>
      <c r="C24" s="16"/>
      <c r="D24" s="16"/>
      <c r="E24" s="16"/>
      <c r="F24" s="16"/>
      <c r="G24" s="16"/>
      <c r="H24" s="16"/>
    </row>
    <row r="25" spans="1:15" s="12" customFormat="1">
      <c r="A25" s="58"/>
      <c r="B25" s="28"/>
      <c r="C25" s="16"/>
      <c r="D25" s="16"/>
      <c r="E25" s="16"/>
      <c r="F25" s="16"/>
      <c r="G25" s="16"/>
      <c r="H25" s="16"/>
    </row>
    <row r="26" spans="1:15" s="12" customFormat="1">
      <c r="A26" s="58"/>
      <c r="B26" s="28"/>
      <c r="C26" s="16"/>
      <c r="D26" s="16"/>
      <c r="E26" s="16"/>
      <c r="F26" s="16"/>
      <c r="G26" s="16"/>
      <c r="H26" s="16"/>
    </row>
    <row r="27" spans="1:15" s="12" customFormat="1">
      <c r="A27" s="58"/>
      <c r="B27" s="28"/>
      <c r="C27" s="16"/>
      <c r="D27" s="16"/>
      <c r="E27" s="16"/>
      <c r="F27" s="16"/>
      <c r="G27" s="16"/>
      <c r="H27" s="16"/>
    </row>
    <row r="28" spans="1:15" ht="20.25">
      <c r="A28" s="50" t="s">
        <v>35</v>
      </c>
    </row>
    <row r="29" spans="1:15" ht="8.25" customHeight="1">
      <c r="A29" s="50"/>
    </row>
    <row r="30" spans="1:15" ht="18">
      <c r="A30" s="51" t="s">
        <v>6</v>
      </c>
      <c r="B30" s="8">
        <f>$B$7</f>
        <v>2020</v>
      </c>
      <c r="C30" s="9">
        <v>2019</v>
      </c>
      <c r="D30" s="9">
        <v>2018</v>
      </c>
      <c r="E30" s="9">
        <v>2017</v>
      </c>
      <c r="F30" s="9">
        <v>2016</v>
      </c>
      <c r="G30" s="9">
        <v>2015</v>
      </c>
      <c r="H30" s="9">
        <v>2014</v>
      </c>
      <c r="I30" s="1"/>
      <c r="J30" s="7"/>
      <c r="K30" s="7"/>
      <c r="L30" s="7"/>
      <c r="M30" s="7"/>
      <c r="N30" s="7"/>
      <c r="O30" s="7"/>
    </row>
    <row r="31" spans="1:15">
      <c r="A31" s="52" t="s">
        <v>41</v>
      </c>
      <c r="B31" s="26"/>
      <c r="C31" s="12"/>
      <c r="D31" s="12"/>
      <c r="E31" s="12"/>
      <c r="F31" s="12"/>
      <c r="G31" s="12"/>
      <c r="H31" s="12"/>
    </row>
    <row r="32" spans="1:15">
      <c r="A32" s="52"/>
      <c r="B32" s="26"/>
      <c r="C32" s="12"/>
      <c r="D32" s="12"/>
      <c r="E32" s="12"/>
      <c r="F32" s="12"/>
      <c r="G32" s="12"/>
      <c r="H32" s="12"/>
    </row>
    <row r="33" spans="1:15">
      <c r="A33" s="53" t="s">
        <v>7</v>
      </c>
      <c r="B33" s="29">
        <v>0</v>
      </c>
      <c r="C33" s="13">
        <v>0</v>
      </c>
      <c r="D33" s="13">
        <v>1</v>
      </c>
      <c r="E33" s="13">
        <v>0</v>
      </c>
      <c r="F33" s="13" t="s">
        <v>8</v>
      </c>
      <c r="G33" s="13" t="s">
        <v>8</v>
      </c>
      <c r="H33" s="13" t="s">
        <v>8</v>
      </c>
    </row>
    <row r="34" spans="1:15">
      <c r="A34" s="54" t="s">
        <v>2</v>
      </c>
      <c r="B34" s="30">
        <v>0</v>
      </c>
      <c r="C34" s="14">
        <v>0</v>
      </c>
      <c r="D34" s="14">
        <v>1</v>
      </c>
      <c r="E34" s="14">
        <v>0</v>
      </c>
      <c r="F34" s="14" t="s">
        <v>8</v>
      </c>
      <c r="G34" s="14" t="s">
        <v>8</v>
      </c>
      <c r="H34" s="14" t="s">
        <v>8</v>
      </c>
    </row>
    <row r="35" spans="1:15">
      <c r="A35" s="54" t="s">
        <v>9</v>
      </c>
      <c r="B35" s="30">
        <v>1</v>
      </c>
      <c r="C35" s="14">
        <v>5</v>
      </c>
      <c r="D35" s="14">
        <v>2</v>
      </c>
      <c r="E35" s="14">
        <v>2</v>
      </c>
      <c r="F35" s="14" t="s">
        <v>8</v>
      </c>
      <c r="G35" s="14" t="s">
        <v>8</v>
      </c>
      <c r="H35" s="14" t="s">
        <v>8</v>
      </c>
    </row>
    <row r="36" spans="1:15">
      <c r="A36" s="54" t="s">
        <v>2</v>
      </c>
      <c r="B36" s="30">
        <v>1</v>
      </c>
      <c r="C36" s="14">
        <v>4</v>
      </c>
      <c r="D36" s="14">
        <v>0</v>
      </c>
      <c r="E36" s="14">
        <v>1</v>
      </c>
      <c r="F36" s="14" t="s">
        <v>8</v>
      </c>
      <c r="G36" s="14" t="s">
        <v>8</v>
      </c>
      <c r="H36" s="14" t="s">
        <v>8</v>
      </c>
    </row>
    <row r="37" spans="1:15">
      <c r="A37" s="56" t="s">
        <v>10</v>
      </c>
      <c r="B37" s="31">
        <v>0</v>
      </c>
      <c r="C37" s="15">
        <v>1</v>
      </c>
      <c r="D37" s="15">
        <v>0</v>
      </c>
      <c r="E37" s="15">
        <v>2</v>
      </c>
      <c r="F37" s="14" t="s">
        <v>8</v>
      </c>
      <c r="G37" s="14" t="s">
        <v>8</v>
      </c>
      <c r="H37" s="14" t="s">
        <v>8</v>
      </c>
    </row>
    <row r="38" spans="1:15">
      <c r="A38" s="54" t="s">
        <v>11</v>
      </c>
      <c r="B38" s="30">
        <v>1</v>
      </c>
      <c r="C38" s="14">
        <v>0</v>
      </c>
      <c r="D38" s="14">
        <v>1</v>
      </c>
      <c r="E38" s="14">
        <v>2</v>
      </c>
      <c r="F38" s="14" t="s">
        <v>8</v>
      </c>
      <c r="G38" s="14" t="s">
        <v>8</v>
      </c>
      <c r="H38" s="14" t="s">
        <v>8</v>
      </c>
    </row>
    <row r="39" spans="1:15">
      <c r="A39" s="57" t="s">
        <v>12</v>
      </c>
      <c r="B39" s="3">
        <v>2</v>
      </c>
      <c r="C39" s="4">
        <f>C33+C35+C37+C38</f>
        <v>6</v>
      </c>
      <c r="D39" s="4">
        <f>D33+D35+D37+D38</f>
        <v>4</v>
      </c>
      <c r="E39" s="4">
        <f>E33+E35+E37+E38</f>
        <v>6</v>
      </c>
      <c r="F39" s="6" t="s">
        <v>8</v>
      </c>
      <c r="G39" s="6" t="s">
        <v>8</v>
      </c>
      <c r="H39" s="6" t="s">
        <v>8</v>
      </c>
    </row>
    <row r="40" spans="1:15">
      <c r="A40" s="52"/>
      <c r="B40" s="10"/>
      <c r="C40" s="12"/>
      <c r="D40" s="12"/>
      <c r="E40" s="12"/>
      <c r="F40" s="12"/>
      <c r="G40" s="12"/>
      <c r="H40" s="12"/>
    </row>
    <row r="41" spans="1:15" ht="18">
      <c r="A41" s="51" t="s">
        <v>13</v>
      </c>
      <c r="B41" s="8">
        <f>$B$7</f>
        <v>2020</v>
      </c>
      <c r="C41" s="9">
        <v>2019</v>
      </c>
      <c r="D41" s="9">
        <v>2018</v>
      </c>
      <c r="E41" s="9">
        <v>2017</v>
      </c>
      <c r="F41" s="9">
        <v>2016</v>
      </c>
      <c r="G41" s="9">
        <v>2015</v>
      </c>
      <c r="H41" s="9">
        <v>2014</v>
      </c>
      <c r="I41" s="1"/>
      <c r="J41" s="7"/>
      <c r="K41" s="7"/>
      <c r="L41" s="7"/>
      <c r="M41" s="7"/>
      <c r="N41" s="7"/>
      <c r="O41" s="7"/>
    </row>
    <row r="42" spans="1:15">
      <c r="A42" s="52" t="s">
        <v>41</v>
      </c>
      <c r="B42" s="26"/>
      <c r="C42" s="12"/>
      <c r="D42" s="12"/>
      <c r="E42" s="12"/>
      <c r="F42" s="12"/>
      <c r="G42" s="12"/>
      <c r="H42" s="12"/>
    </row>
    <row r="43" spans="1:15">
      <c r="A43" s="52"/>
      <c r="B43" s="26"/>
      <c r="C43" s="12"/>
      <c r="D43" s="12"/>
      <c r="E43" s="12"/>
      <c r="F43" s="12"/>
      <c r="G43" s="12"/>
      <c r="H43" s="12"/>
    </row>
    <row r="44" spans="1:15">
      <c r="A44" s="53" t="s">
        <v>7</v>
      </c>
      <c r="B44" s="29">
        <v>0</v>
      </c>
      <c r="C44" s="13">
        <v>0</v>
      </c>
      <c r="D44" s="13">
        <v>1</v>
      </c>
      <c r="E44" s="13">
        <v>0</v>
      </c>
      <c r="F44" s="13" t="s">
        <v>8</v>
      </c>
      <c r="G44" s="13" t="s">
        <v>8</v>
      </c>
      <c r="H44" s="13" t="s">
        <v>8</v>
      </c>
    </row>
    <row r="45" spans="1:15">
      <c r="A45" s="54" t="s">
        <v>2</v>
      </c>
      <c r="B45" s="30">
        <v>0</v>
      </c>
      <c r="C45" s="14">
        <v>0</v>
      </c>
      <c r="D45" s="14">
        <v>1</v>
      </c>
      <c r="E45" s="14">
        <v>0</v>
      </c>
      <c r="F45" s="13" t="s">
        <v>8</v>
      </c>
      <c r="G45" s="13" t="s">
        <v>8</v>
      </c>
      <c r="H45" s="13" t="s">
        <v>8</v>
      </c>
    </row>
    <row r="46" spans="1:15">
      <c r="A46" s="54" t="s">
        <v>9</v>
      </c>
      <c r="B46" s="30">
        <v>1</v>
      </c>
      <c r="C46" s="14">
        <v>1</v>
      </c>
      <c r="D46" s="14">
        <v>5</v>
      </c>
      <c r="E46" s="14">
        <v>3</v>
      </c>
      <c r="F46" s="13" t="s">
        <v>8</v>
      </c>
      <c r="G46" s="13" t="s">
        <v>8</v>
      </c>
      <c r="H46" s="13" t="s">
        <v>8</v>
      </c>
    </row>
    <row r="47" spans="1:15">
      <c r="A47" s="54" t="s">
        <v>2</v>
      </c>
      <c r="B47" s="30">
        <v>0</v>
      </c>
      <c r="C47" s="14">
        <v>0</v>
      </c>
      <c r="D47" s="14">
        <v>2</v>
      </c>
      <c r="E47" s="14">
        <v>2</v>
      </c>
      <c r="F47" s="13" t="s">
        <v>8</v>
      </c>
      <c r="G47" s="13" t="s">
        <v>8</v>
      </c>
      <c r="H47" s="13" t="s">
        <v>8</v>
      </c>
    </row>
    <row r="48" spans="1:15">
      <c r="A48" s="56" t="s">
        <v>10</v>
      </c>
      <c r="B48" s="31">
        <v>0</v>
      </c>
      <c r="C48" s="15">
        <v>2</v>
      </c>
      <c r="D48" s="15">
        <v>1</v>
      </c>
      <c r="E48" s="15">
        <v>4</v>
      </c>
      <c r="F48" s="13" t="s">
        <v>8</v>
      </c>
      <c r="G48" s="13" t="s">
        <v>8</v>
      </c>
      <c r="H48" s="13" t="s">
        <v>8</v>
      </c>
    </row>
    <row r="49" spans="1:15">
      <c r="A49" s="54" t="s">
        <v>11</v>
      </c>
      <c r="B49" s="30">
        <v>1</v>
      </c>
      <c r="C49" s="14">
        <v>2</v>
      </c>
      <c r="D49" s="14">
        <v>1</v>
      </c>
      <c r="E49" s="14">
        <v>0</v>
      </c>
      <c r="F49" s="13" t="s">
        <v>8</v>
      </c>
      <c r="G49" s="13" t="s">
        <v>8</v>
      </c>
      <c r="H49" s="13" t="s">
        <v>8</v>
      </c>
    </row>
    <row r="50" spans="1:15">
      <c r="A50" s="57" t="s">
        <v>12</v>
      </c>
      <c r="B50" s="3">
        <v>2</v>
      </c>
      <c r="C50" s="4">
        <f t="shared" ref="C50:E50" si="2">C44+C46+C48+C49</f>
        <v>5</v>
      </c>
      <c r="D50" s="4">
        <f t="shared" si="2"/>
        <v>8</v>
      </c>
      <c r="E50" s="4">
        <f t="shared" si="2"/>
        <v>7</v>
      </c>
      <c r="F50" s="5" t="s">
        <v>8</v>
      </c>
      <c r="G50" s="5" t="s">
        <v>8</v>
      </c>
      <c r="H50" s="5" t="s">
        <v>8</v>
      </c>
    </row>
    <row r="51" spans="1:15" s="12" customFormat="1">
      <c r="A51" s="59"/>
      <c r="B51" s="32"/>
    </row>
    <row r="52" spans="1:15" s="12" customFormat="1">
      <c r="A52" s="59"/>
      <c r="B52" s="32"/>
    </row>
    <row r="53" spans="1:15" s="12" customFormat="1">
      <c r="A53" s="59"/>
      <c r="B53" s="32"/>
    </row>
    <row r="54" spans="1:15" s="12" customFormat="1">
      <c r="A54" s="59"/>
      <c r="B54" s="32"/>
    </row>
    <row r="55" spans="1:15" ht="20.25">
      <c r="A55" s="50" t="s">
        <v>37</v>
      </c>
    </row>
    <row r="56" spans="1:15" ht="8.25" customHeight="1">
      <c r="A56" s="50"/>
    </row>
    <row r="57" spans="1:15" ht="18">
      <c r="A57" s="51" t="s">
        <v>14</v>
      </c>
      <c r="B57" s="8">
        <f>$B$7</f>
        <v>2020</v>
      </c>
      <c r="C57" s="9">
        <v>2019</v>
      </c>
      <c r="D57" s="9">
        <v>2018</v>
      </c>
      <c r="E57" s="9">
        <v>2017</v>
      </c>
      <c r="F57" s="9">
        <v>2016</v>
      </c>
      <c r="G57" s="9">
        <v>2015</v>
      </c>
      <c r="H57" s="9">
        <v>2014</v>
      </c>
      <c r="I57" s="1"/>
      <c r="J57" s="7"/>
      <c r="K57" s="7"/>
      <c r="L57" s="7"/>
      <c r="M57" s="7"/>
      <c r="N57" s="7"/>
      <c r="O57" s="7"/>
    </row>
    <row r="58" spans="1:15">
      <c r="A58" s="52" t="s">
        <v>46</v>
      </c>
      <c r="B58" s="26"/>
      <c r="C58" s="12"/>
      <c r="D58" s="12"/>
      <c r="E58" s="12"/>
      <c r="F58" s="12"/>
      <c r="G58" s="12"/>
      <c r="H58" s="12"/>
    </row>
    <row r="59" spans="1:15">
      <c r="A59" s="52"/>
      <c r="B59" s="26"/>
      <c r="C59" s="12"/>
      <c r="D59" s="12"/>
      <c r="E59" s="12"/>
      <c r="F59" s="12"/>
      <c r="G59" s="12"/>
      <c r="H59" s="12"/>
    </row>
    <row r="60" spans="1:15">
      <c r="A60" s="53" t="s">
        <v>15</v>
      </c>
      <c r="B60" s="33">
        <v>148</v>
      </c>
      <c r="C60" s="19">
        <v>136</v>
      </c>
      <c r="D60" s="19">
        <v>136</v>
      </c>
      <c r="E60" s="19">
        <v>137</v>
      </c>
      <c r="F60" s="19">
        <v>136</v>
      </c>
      <c r="G60" s="13" t="s">
        <v>8</v>
      </c>
      <c r="H60" s="13" t="s">
        <v>8</v>
      </c>
    </row>
    <row r="61" spans="1:15">
      <c r="A61" s="54" t="s">
        <v>16</v>
      </c>
      <c r="B61" s="34">
        <v>1484</v>
      </c>
      <c r="C61" s="20">
        <v>1461</v>
      </c>
      <c r="D61" s="20">
        <v>1454</v>
      </c>
      <c r="E61" s="20">
        <v>1383</v>
      </c>
      <c r="F61" s="20">
        <v>1296</v>
      </c>
      <c r="G61" s="13" t="s">
        <v>8</v>
      </c>
      <c r="H61" s="13" t="s">
        <v>8</v>
      </c>
    </row>
    <row r="62" spans="1:15">
      <c r="A62" s="54" t="s">
        <v>17</v>
      </c>
      <c r="B62" s="34">
        <v>48</v>
      </c>
      <c r="C62" s="20">
        <v>46</v>
      </c>
      <c r="D62" s="20">
        <v>50</v>
      </c>
      <c r="E62" s="20">
        <v>44</v>
      </c>
      <c r="F62" s="20">
        <v>42</v>
      </c>
      <c r="G62" s="13" t="s">
        <v>8</v>
      </c>
      <c r="H62" s="13" t="s">
        <v>8</v>
      </c>
    </row>
    <row r="63" spans="1:15">
      <c r="A63" s="54" t="s">
        <v>18</v>
      </c>
      <c r="B63" s="34">
        <v>72</v>
      </c>
      <c r="C63" s="20">
        <v>67</v>
      </c>
      <c r="D63" s="20">
        <v>66</v>
      </c>
      <c r="E63" s="20">
        <v>60</v>
      </c>
      <c r="F63" s="20">
        <v>59</v>
      </c>
      <c r="G63" s="13" t="s">
        <v>8</v>
      </c>
      <c r="H63" s="13" t="s">
        <v>8</v>
      </c>
    </row>
    <row r="64" spans="1:15">
      <c r="A64" s="56" t="s">
        <v>19</v>
      </c>
      <c r="B64" s="35">
        <v>19</v>
      </c>
      <c r="C64" s="21">
        <v>22</v>
      </c>
      <c r="D64" s="21">
        <v>19</v>
      </c>
      <c r="E64" s="21">
        <v>18</v>
      </c>
      <c r="F64" s="21">
        <v>18</v>
      </c>
      <c r="G64" s="13" t="s">
        <v>8</v>
      </c>
      <c r="H64" s="13" t="s">
        <v>8</v>
      </c>
    </row>
    <row r="65" spans="1:15">
      <c r="A65" s="57" t="s">
        <v>4</v>
      </c>
      <c r="B65" s="36">
        <f>SUM(B60:B64)</f>
        <v>1771</v>
      </c>
      <c r="C65" s="22">
        <f>SUM(C60:C64)</f>
        <v>1732</v>
      </c>
      <c r="D65" s="22">
        <f t="shared" ref="D65:F65" si="3">SUM(D60:D64)</f>
        <v>1725</v>
      </c>
      <c r="E65" s="22">
        <f t="shared" si="3"/>
        <v>1642</v>
      </c>
      <c r="F65" s="22">
        <f t="shared" si="3"/>
        <v>1551</v>
      </c>
      <c r="G65" s="5" t="s">
        <v>8</v>
      </c>
      <c r="H65" s="5" t="s">
        <v>8</v>
      </c>
    </row>
    <row r="66" spans="1:15" s="12" customFormat="1">
      <c r="A66" s="59"/>
      <c r="B66" s="32"/>
    </row>
    <row r="67" spans="1:15" ht="18">
      <c r="A67" s="51" t="s">
        <v>20</v>
      </c>
      <c r="B67" s="8">
        <f>$B$7</f>
        <v>2020</v>
      </c>
      <c r="C67" s="9">
        <v>2019</v>
      </c>
      <c r="D67" s="9">
        <v>2018</v>
      </c>
      <c r="E67" s="9">
        <v>2017</v>
      </c>
      <c r="F67" s="9">
        <v>2016</v>
      </c>
      <c r="G67" s="9">
        <v>2015</v>
      </c>
      <c r="H67" s="9">
        <v>2014</v>
      </c>
      <c r="I67" s="1"/>
      <c r="J67" s="7"/>
      <c r="K67" s="7"/>
      <c r="L67" s="7"/>
      <c r="M67" s="7"/>
      <c r="N67" s="7"/>
      <c r="O67" s="7"/>
    </row>
    <row r="68" spans="1:15">
      <c r="A68" s="52" t="s">
        <v>46</v>
      </c>
      <c r="B68" s="26"/>
      <c r="C68" s="12"/>
      <c r="D68" s="12"/>
      <c r="E68" s="12"/>
      <c r="F68" s="12"/>
      <c r="G68" s="12"/>
      <c r="H68" s="12"/>
    </row>
    <row r="69" spans="1:15">
      <c r="A69" s="52"/>
      <c r="B69" s="26"/>
      <c r="C69" s="12"/>
      <c r="D69" s="12"/>
      <c r="E69" s="12"/>
      <c r="F69" s="12"/>
      <c r="G69" s="12"/>
      <c r="H69" s="12"/>
    </row>
    <row r="70" spans="1:15">
      <c r="A70" s="53" t="s">
        <v>15</v>
      </c>
      <c r="B70" s="37">
        <v>18</v>
      </c>
      <c r="C70" s="13">
        <v>12</v>
      </c>
      <c r="D70" s="13">
        <v>7</v>
      </c>
      <c r="E70" s="13">
        <v>6</v>
      </c>
      <c r="F70" s="13" t="s">
        <v>8</v>
      </c>
      <c r="G70" s="13" t="s">
        <v>8</v>
      </c>
      <c r="H70" s="13" t="s">
        <v>8</v>
      </c>
    </row>
    <row r="71" spans="1:15">
      <c r="A71" s="54" t="s">
        <v>16</v>
      </c>
      <c r="B71" s="38">
        <v>109</v>
      </c>
      <c r="C71" s="14">
        <v>77</v>
      </c>
      <c r="D71" s="14">
        <v>136</v>
      </c>
      <c r="E71" s="14">
        <v>152</v>
      </c>
      <c r="F71" s="13" t="s">
        <v>8</v>
      </c>
      <c r="G71" s="13" t="s">
        <v>8</v>
      </c>
      <c r="H71" s="13" t="s">
        <v>8</v>
      </c>
    </row>
    <row r="72" spans="1:15">
      <c r="A72" s="54" t="s">
        <v>17</v>
      </c>
      <c r="B72" s="38">
        <v>8</v>
      </c>
      <c r="C72" s="14">
        <v>2</v>
      </c>
      <c r="D72" s="14">
        <v>8</v>
      </c>
      <c r="E72" s="14">
        <v>6</v>
      </c>
      <c r="F72" s="13" t="s">
        <v>8</v>
      </c>
      <c r="G72" s="13" t="s">
        <v>8</v>
      </c>
      <c r="H72" s="13" t="s">
        <v>8</v>
      </c>
    </row>
    <row r="73" spans="1:15">
      <c r="A73" s="54" t="s">
        <v>18</v>
      </c>
      <c r="B73" s="38">
        <v>9</v>
      </c>
      <c r="C73" s="14">
        <v>3</v>
      </c>
      <c r="D73" s="14">
        <v>9</v>
      </c>
      <c r="E73" s="14">
        <v>2</v>
      </c>
      <c r="F73" s="13" t="s">
        <v>8</v>
      </c>
      <c r="G73" s="13" t="s">
        <v>8</v>
      </c>
      <c r="H73" s="13" t="s">
        <v>8</v>
      </c>
    </row>
    <row r="74" spans="1:15">
      <c r="A74" s="56" t="s">
        <v>19</v>
      </c>
      <c r="B74" s="39">
        <v>1</v>
      </c>
      <c r="C74" s="17">
        <v>4</v>
      </c>
      <c r="D74" s="17">
        <v>2</v>
      </c>
      <c r="E74" s="15">
        <v>1</v>
      </c>
      <c r="F74" s="13" t="s">
        <v>8</v>
      </c>
      <c r="G74" s="13" t="s">
        <v>8</v>
      </c>
      <c r="H74" s="13" t="s">
        <v>8</v>
      </c>
    </row>
    <row r="75" spans="1:15">
      <c r="A75" s="57" t="s">
        <v>4</v>
      </c>
      <c r="B75" s="40">
        <f>SUM(B70:B74)</f>
        <v>145</v>
      </c>
      <c r="C75" s="4">
        <f>SUM(C70:C74)</f>
        <v>98</v>
      </c>
      <c r="D75" s="4">
        <f>SUM(D70:D74)</f>
        <v>162</v>
      </c>
      <c r="E75" s="4">
        <f t="shared" ref="E75" si="4">SUM(E70:E74)</f>
        <v>167</v>
      </c>
      <c r="F75" s="5" t="s">
        <v>8</v>
      </c>
      <c r="G75" s="5" t="s">
        <v>8</v>
      </c>
      <c r="H75" s="5" t="s">
        <v>8</v>
      </c>
    </row>
    <row r="76" spans="1:15" s="12" customFormat="1">
      <c r="A76" s="59"/>
      <c r="B76" s="32"/>
    </row>
    <row r="77" spans="1:15" ht="18">
      <c r="A77" s="51" t="s">
        <v>21</v>
      </c>
      <c r="B77" s="8">
        <f>$B$7</f>
        <v>2020</v>
      </c>
      <c r="C77" s="9">
        <v>2019</v>
      </c>
      <c r="D77" s="9">
        <v>2018</v>
      </c>
      <c r="E77" s="9">
        <v>2017</v>
      </c>
      <c r="F77" s="9">
        <v>2016</v>
      </c>
      <c r="G77" s="9">
        <v>2015</v>
      </c>
      <c r="H77" s="9">
        <v>2014</v>
      </c>
      <c r="I77" s="1"/>
      <c r="J77" s="7"/>
      <c r="K77" s="7"/>
      <c r="L77" s="7"/>
      <c r="M77" s="7"/>
      <c r="N77" s="7"/>
      <c r="O77" s="7"/>
    </row>
    <row r="78" spans="1:15">
      <c r="A78" s="52" t="s">
        <v>46</v>
      </c>
      <c r="B78" s="26"/>
      <c r="C78" s="12"/>
      <c r="D78" s="12"/>
      <c r="E78" s="12"/>
      <c r="F78" s="12"/>
      <c r="G78" s="12"/>
      <c r="H78" s="12"/>
    </row>
    <row r="79" spans="1:15">
      <c r="A79" s="52"/>
      <c r="B79" s="26"/>
      <c r="C79" s="12"/>
      <c r="D79" s="12"/>
      <c r="E79" s="12"/>
      <c r="F79" s="12"/>
      <c r="G79" s="12"/>
      <c r="H79" s="12"/>
    </row>
    <row r="80" spans="1:15">
      <c r="A80" s="53" t="s">
        <v>15</v>
      </c>
      <c r="B80" s="37">
        <v>6</v>
      </c>
      <c r="C80" s="13">
        <v>12</v>
      </c>
      <c r="D80" s="13">
        <v>8</v>
      </c>
      <c r="E80" s="13">
        <v>5</v>
      </c>
      <c r="F80" s="13">
        <v>0</v>
      </c>
      <c r="G80" s="13">
        <v>0</v>
      </c>
      <c r="H80" s="13">
        <v>0</v>
      </c>
    </row>
    <row r="81" spans="1:15">
      <c r="A81" s="54" t="s">
        <v>16</v>
      </c>
      <c r="B81" s="38">
        <v>86</v>
      </c>
      <c r="C81" s="14">
        <v>70</v>
      </c>
      <c r="D81" s="14">
        <v>65</v>
      </c>
      <c r="E81" s="14">
        <v>65</v>
      </c>
      <c r="F81" s="14"/>
      <c r="G81" s="14"/>
      <c r="H81" s="14"/>
    </row>
    <row r="82" spans="1:15">
      <c r="A82" s="54" t="s">
        <v>17</v>
      </c>
      <c r="B82" s="38">
        <v>6</v>
      </c>
      <c r="C82" s="14">
        <v>6</v>
      </c>
      <c r="D82" s="14">
        <v>2</v>
      </c>
      <c r="E82" s="14">
        <v>4</v>
      </c>
      <c r="F82" s="14"/>
      <c r="G82" s="14"/>
      <c r="H82" s="14"/>
    </row>
    <row r="83" spans="1:15">
      <c r="A83" s="54" t="s">
        <v>18</v>
      </c>
      <c r="B83" s="38">
        <v>4</v>
      </c>
      <c r="C83" s="14">
        <v>2</v>
      </c>
      <c r="D83" s="14">
        <v>3</v>
      </c>
      <c r="E83" s="14">
        <v>1</v>
      </c>
      <c r="F83" s="14"/>
      <c r="G83" s="14"/>
      <c r="H83" s="14"/>
    </row>
    <row r="84" spans="1:15">
      <c r="A84" s="56" t="s">
        <v>19</v>
      </c>
      <c r="B84" s="39">
        <v>4</v>
      </c>
      <c r="C84" s="15">
        <v>1</v>
      </c>
      <c r="D84" s="15">
        <v>1</v>
      </c>
      <c r="E84" s="15">
        <v>1</v>
      </c>
      <c r="F84" s="15"/>
      <c r="G84" s="15"/>
      <c r="H84" s="15"/>
    </row>
    <row r="85" spans="1:15">
      <c r="A85" s="57" t="s">
        <v>4</v>
      </c>
      <c r="B85" s="40">
        <f>SUM(B80:B84)</f>
        <v>106</v>
      </c>
      <c r="C85" s="4">
        <f>SUM(C80:C84)</f>
        <v>91</v>
      </c>
      <c r="D85" s="4">
        <f t="shared" ref="D85" si="5">SUM(D80:D84)</f>
        <v>79</v>
      </c>
      <c r="E85" s="4">
        <f t="shared" ref="E85" si="6">SUM(E80:E84)</f>
        <v>76</v>
      </c>
      <c r="F85" s="4">
        <f t="shared" ref="F85" si="7">SUM(F80:F84)</f>
        <v>0</v>
      </c>
      <c r="G85" s="4">
        <f t="shared" ref="G85" si="8">SUM(G80:G84)</f>
        <v>0</v>
      </c>
      <c r="H85" s="4">
        <f t="shared" ref="H85" si="9">SUM(H80:H84)</f>
        <v>0</v>
      </c>
    </row>
    <row r="86" spans="1:15" s="12" customFormat="1">
      <c r="A86" s="59"/>
      <c r="B86" s="32"/>
    </row>
    <row r="87" spans="1:15" s="12" customFormat="1">
      <c r="A87" s="59"/>
      <c r="B87" s="32"/>
    </row>
    <row r="88" spans="1:15" s="12" customFormat="1">
      <c r="A88" s="59"/>
      <c r="B88" s="32"/>
    </row>
    <row r="89" spans="1:15" ht="18">
      <c r="A89" s="51" t="s">
        <v>22</v>
      </c>
      <c r="B89" s="8">
        <f>$B$7</f>
        <v>2020</v>
      </c>
      <c r="C89" s="9">
        <v>2019</v>
      </c>
      <c r="D89" s="9">
        <v>2018</v>
      </c>
      <c r="E89" s="9">
        <v>2017</v>
      </c>
      <c r="F89" s="9">
        <v>2016</v>
      </c>
      <c r="G89" s="9">
        <v>2015</v>
      </c>
      <c r="H89" s="9">
        <v>2014</v>
      </c>
      <c r="I89" s="1"/>
      <c r="J89" s="7"/>
      <c r="K89" s="7"/>
      <c r="L89" s="7"/>
      <c r="M89" s="7"/>
      <c r="N89" s="7"/>
      <c r="O89" s="7"/>
    </row>
    <row r="90" spans="1:15">
      <c r="A90" s="52" t="s">
        <v>46</v>
      </c>
      <c r="B90" s="26"/>
      <c r="C90" s="12"/>
      <c r="D90" s="12"/>
      <c r="E90" s="12"/>
      <c r="F90" s="12"/>
      <c r="G90" s="12"/>
      <c r="H90" s="12"/>
    </row>
    <row r="91" spans="1:15">
      <c r="A91" s="52"/>
      <c r="B91" s="26"/>
      <c r="C91" s="23"/>
      <c r="D91" s="23"/>
      <c r="E91" s="23"/>
      <c r="F91" s="23"/>
      <c r="G91" s="12"/>
      <c r="H91" s="12"/>
    </row>
    <row r="92" spans="1:15">
      <c r="A92" s="53" t="s">
        <v>47</v>
      </c>
      <c r="B92" s="33">
        <v>8085</v>
      </c>
      <c r="C92" s="19">
        <v>8121</v>
      </c>
      <c r="D92" s="19">
        <v>8041</v>
      </c>
      <c r="E92" s="19">
        <v>7685</v>
      </c>
      <c r="F92" s="19">
        <v>7314</v>
      </c>
      <c r="G92" s="13">
        <v>0</v>
      </c>
      <c r="H92" s="13">
        <v>0</v>
      </c>
    </row>
    <row r="93" spans="1:15">
      <c r="A93" s="54" t="s">
        <v>23</v>
      </c>
      <c r="B93" s="34">
        <v>40</v>
      </c>
      <c r="C93" s="20">
        <v>49</v>
      </c>
      <c r="D93" s="20">
        <v>53</v>
      </c>
      <c r="E93" s="20">
        <v>76</v>
      </c>
      <c r="F93" s="20">
        <v>87</v>
      </c>
      <c r="G93" s="14" t="s">
        <v>8</v>
      </c>
      <c r="H93" s="14" t="s">
        <v>8</v>
      </c>
    </row>
    <row r="94" spans="1:15">
      <c r="A94" s="57" t="s">
        <v>4</v>
      </c>
      <c r="B94" s="36">
        <f t="shared" ref="B94" si="10">SUM(B92:B93)</f>
        <v>8125</v>
      </c>
      <c r="C94" s="22">
        <f t="shared" ref="C94:H94" si="11">SUM(C92:C93)</f>
        <v>8170</v>
      </c>
      <c r="D94" s="22">
        <f t="shared" si="11"/>
        <v>8094</v>
      </c>
      <c r="E94" s="22">
        <f t="shared" si="11"/>
        <v>7761</v>
      </c>
      <c r="F94" s="22">
        <f t="shared" si="11"/>
        <v>7401</v>
      </c>
      <c r="G94" s="4">
        <f t="shared" si="11"/>
        <v>0</v>
      </c>
      <c r="H94" s="4">
        <f t="shared" si="11"/>
        <v>0</v>
      </c>
    </row>
    <row r="95" spans="1:15" s="12" customFormat="1">
      <c r="A95" s="59"/>
      <c r="B95" s="32"/>
    </row>
    <row r="96" spans="1:15" ht="18">
      <c r="A96" s="51" t="s">
        <v>24</v>
      </c>
      <c r="B96" s="8">
        <f>$B$7</f>
        <v>2020</v>
      </c>
      <c r="C96" s="9">
        <v>2019</v>
      </c>
      <c r="D96" s="9">
        <v>2018</v>
      </c>
      <c r="E96" s="9">
        <v>2017</v>
      </c>
      <c r="F96" s="9">
        <v>2016</v>
      </c>
      <c r="G96" s="9">
        <v>2015</v>
      </c>
      <c r="H96" s="9">
        <v>2014</v>
      </c>
      <c r="I96" s="1"/>
      <c r="J96" s="7"/>
      <c r="K96" s="7"/>
      <c r="L96" s="7"/>
      <c r="M96" s="7"/>
      <c r="N96" s="7"/>
      <c r="O96" s="7"/>
    </row>
    <row r="97" spans="1:15">
      <c r="A97" s="52" t="s">
        <v>46</v>
      </c>
      <c r="B97" s="26"/>
      <c r="C97" s="12"/>
      <c r="D97" s="12"/>
      <c r="E97" s="12"/>
      <c r="F97" s="12"/>
      <c r="G97" s="12"/>
      <c r="H97" s="12"/>
    </row>
    <row r="98" spans="1:15">
      <c r="A98" s="52"/>
      <c r="B98" s="26"/>
      <c r="C98" s="12"/>
      <c r="D98" s="12"/>
      <c r="E98" s="12"/>
      <c r="F98" s="12"/>
      <c r="G98" s="12"/>
      <c r="H98" s="12"/>
    </row>
    <row r="99" spans="1:15">
      <c r="A99" s="53" t="s">
        <v>47</v>
      </c>
      <c r="B99" s="33">
        <v>790</v>
      </c>
      <c r="C99" s="13">
        <v>850</v>
      </c>
      <c r="D99" s="13">
        <v>935</v>
      </c>
      <c r="E99" s="13">
        <v>873</v>
      </c>
      <c r="F99" s="13">
        <v>0</v>
      </c>
      <c r="G99" s="13">
        <v>0</v>
      </c>
      <c r="H99" s="13">
        <v>0</v>
      </c>
    </row>
    <row r="100" spans="1:15">
      <c r="A100" s="54" t="s">
        <v>23</v>
      </c>
      <c r="B100" s="34">
        <v>0</v>
      </c>
      <c r="C100" s="14">
        <v>0</v>
      </c>
      <c r="D100" s="14">
        <v>0</v>
      </c>
      <c r="E100" s="14">
        <v>0</v>
      </c>
      <c r="F100" s="14" t="s">
        <v>8</v>
      </c>
      <c r="G100" s="14" t="s">
        <v>8</v>
      </c>
      <c r="H100" s="14" t="s">
        <v>8</v>
      </c>
    </row>
    <row r="101" spans="1:15">
      <c r="A101" s="60" t="s">
        <v>4</v>
      </c>
      <c r="B101" s="41">
        <f t="shared" ref="B101" si="12">SUM(B99:B100)</f>
        <v>790</v>
      </c>
      <c r="C101" s="18">
        <f t="shared" ref="C101:H101" si="13">SUM(C99:C100)</f>
        <v>850</v>
      </c>
      <c r="D101" s="18">
        <f t="shared" si="13"/>
        <v>935</v>
      </c>
      <c r="E101" s="18">
        <f t="shared" si="13"/>
        <v>873</v>
      </c>
      <c r="F101" s="18">
        <f t="shared" si="13"/>
        <v>0</v>
      </c>
      <c r="G101" s="18">
        <f t="shared" si="13"/>
        <v>0</v>
      </c>
      <c r="H101" s="18">
        <f t="shared" si="13"/>
        <v>0</v>
      </c>
    </row>
    <row r="102" spans="1:15" s="12" customFormat="1">
      <c r="A102" s="59"/>
      <c r="B102" s="32"/>
    </row>
    <row r="103" spans="1:15" ht="18">
      <c r="A103" s="51" t="s">
        <v>25</v>
      </c>
      <c r="B103" s="8">
        <f>$B$7</f>
        <v>2020</v>
      </c>
      <c r="C103" s="9">
        <v>2019</v>
      </c>
      <c r="D103" s="9">
        <v>2018</v>
      </c>
      <c r="E103" s="9">
        <v>2017</v>
      </c>
      <c r="F103" s="9">
        <v>2016</v>
      </c>
      <c r="G103" s="9">
        <v>2015</v>
      </c>
      <c r="H103" s="9">
        <v>2014</v>
      </c>
      <c r="I103" s="1"/>
      <c r="J103" s="7"/>
      <c r="K103" s="7"/>
      <c r="L103" s="7"/>
      <c r="M103" s="7"/>
      <c r="N103" s="7"/>
      <c r="O103" s="7"/>
    </row>
    <row r="104" spans="1:15">
      <c r="A104" s="52" t="s">
        <v>46</v>
      </c>
      <c r="B104" s="26"/>
      <c r="C104" s="12"/>
      <c r="D104" s="12"/>
      <c r="E104" s="12"/>
      <c r="F104" s="12"/>
      <c r="G104" s="12"/>
      <c r="H104" s="12"/>
    </row>
    <row r="105" spans="1:15">
      <c r="A105" s="52"/>
      <c r="B105" s="26"/>
      <c r="C105" s="12"/>
      <c r="D105" s="12"/>
      <c r="E105" s="12"/>
      <c r="F105" s="12"/>
      <c r="G105" s="12"/>
      <c r="H105" s="12"/>
    </row>
    <row r="106" spans="1:15">
      <c r="A106" s="53" t="s">
        <v>47</v>
      </c>
      <c r="B106" s="37">
        <v>826</v>
      </c>
      <c r="C106" s="13">
        <v>770</v>
      </c>
      <c r="D106" s="13">
        <v>579</v>
      </c>
      <c r="E106" s="13">
        <v>502</v>
      </c>
      <c r="F106" s="13">
        <v>0</v>
      </c>
      <c r="G106" s="13">
        <v>0</v>
      </c>
      <c r="H106" s="13">
        <v>0</v>
      </c>
    </row>
    <row r="107" spans="1:15">
      <c r="A107" s="54" t="s">
        <v>23</v>
      </c>
      <c r="B107" s="38">
        <v>9</v>
      </c>
      <c r="C107" s="14">
        <v>4</v>
      </c>
      <c r="D107" s="14">
        <v>23</v>
      </c>
      <c r="E107" s="14">
        <v>11</v>
      </c>
      <c r="F107" s="14" t="s">
        <v>8</v>
      </c>
      <c r="G107" s="14" t="s">
        <v>8</v>
      </c>
      <c r="H107" s="14" t="s">
        <v>8</v>
      </c>
    </row>
    <row r="108" spans="1:15">
      <c r="A108" s="57" t="s">
        <v>4</v>
      </c>
      <c r="B108" s="40">
        <f t="shared" ref="B108" si="14">SUM(B106:B107)</f>
        <v>835</v>
      </c>
      <c r="C108" s="4">
        <f t="shared" ref="C108:H108" si="15">SUM(C106:C107)</f>
        <v>774</v>
      </c>
      <c r="D108" s="4">
        <f t="shared" si="15"/>
        <v>602</v>
      </c>
      <c r="E108" s="4">
        <f t="shared" si="15"/>
        <v>513</v>
      </c>
      <c r="F108" s="4">
        <f t="shared" si="15"/>
        <v>0</v>
      </c>
      <c r="G108" s="4">
        <f t="shared" si="15"/>
        <v>0</v>
      </c>
      <c r="H108" s="4">
        <f t="shared" si="15"/>
        <v>0</v>
      </c>
    </row>
    <row r="109" spans="1:15" s="12" customFormat="1">
      <c r="A109" s="59"/>
      <c r="B109" s="32"/>
    </row>
    <row r="110" spans="1:15" s="12" customFormat="1">
      <c r="A110" s="59"/>
      <c r="B110" s="32"/>
    </row>
    <row r="111" spans="1:15" s="12" customFormat="1">
      <c r="A111" s="59"/>
      <c r="B111" s="32"/>
    </row>
    <row r="112" spans="1:15" ht="18">
      <c r="A112" s="51" t="s">
        <v>26</v>
      </c>
      <c r="B112" s="8">
        <f>$B$7</f>
        <v>2020</v>
      </c>
      <c r="C112" s="9">
        <v>2019</v>
      </c>
      <c r="D112" s="9">
        <v>2018</v>
      </c>
      <c r="E112" s="9">
        <v>2017</v>
      </c>
      <c r="F112" s="9">
        <v>2016</v>
      </c>
      <c r="G112" s="9">
        <v>2015</v>
      </c>
      <c r="H112" s="9">
        <v>2014</v>
      </c>
      <c r="I112" s="1"/>
      <c r="J112" s="7"/>
      <c r="K112" s="7"/>
      <c r="L112" s="7"/>
      <c r="M112" s="7"/>
      <c r="N112" s="7"/>
      <c r="O112" s="7"/>
    </row>
    <row r="113" spans="1:15">
      <c r="A113" s="52" t="s">
        <v>41</v>
      </c>
      <c r="B113" s="26"/>
      <c r="C113" s="12"/>
      <c r="D113" s="12"/>
      <c r="E113" s="12"/>
      <c r="F113" s="12"/>
      <c r="G113" s="12"/>
      <c r="H113" s="12"/>
    </row>
    <row r="114" spans="1:15">
      <c r="A114" s="52"/>
      <c r="B114" s="26"/>
      <c r="C114" s="12"/>
      <c r="D114" s="12"/>
      <c r="E114" s="12"/>
      <c r="F114" s="12"/>
      <c r="G114" s="12"/>
      <c r="H114" s="12"/>
    </row>
    <row r="115" spans="1:15">
      <c r="A115" s="53" t="s">
        <v>27</v>
      </c>
      <c r="B115" s="37">
        <v>50</v>
      </c>
      <c r="C115" s="13">
        <v>50</v>
      </c>
      <c r="D115" s="13">
        <v>48</v>
      </c>
      <c r="E115" s="13">
        <v>45</v>
      </c>
      <c r="F115" s="13">
        <v>44</v>
      </c>
      <c r="G115" s="13" t="s">
        <v>28</v>
      </c>
      <c r="H115" s="13" t="s">
        <v>28</v>
      </c>
    </row>
    <row r="116" spans="1:15">
      <c r="A116" s="54" t="s">
        <v>38</v>
      </c>
      <c r="B116" s="38">
        <v>240</v>
      </c>
      <c r="C116" s="14">
        <v>221</v>
      </c>
      <c r="D116" s="14">
        <v>212</v>
      </c>
      <c r="E116" s="14">
        <v>217</v>
      </c>
      <c r="F116" s="14">
        <v>206</v>
      </c>
      <c r="G116" s="13" t="s">
        <v>28</v>
      </c>
      <c r="H116" s="13" t="s">
        <v>28</v>
      </c>
    </row>
    <row r="117" spans="1:15">
      <c r="A117" s="54" t="s">
        <v>29</v>
      </c>
      <c r="B117" s="38">
        <v>30</v>
      </c>
      <c r="C117" s="14">
        <v>31</v>
      </c>
      <c r="D117" s="14">
        <v>32</v>
      </c>
      <c r="E117" s="14">
        <v>31</v>
      </c>
      <c r="F117" s="14">
        <v>32</v>
      </c>
      <c r="G117" s="13" t="s">
        <v>28</v>
      </c>
      <c r="H117" s="13" t="s">
        <v>28</v>
      </c>
    </row>
    <row r="118" spans="1:15">
      <c r="A118" s="54" t="s">
        <v>30</v>
      </c>
      <c r="B118" s="38">
        <v>79</v>
      </c>
      <c r="C118" s="14">
        <v>85</v>
      </c>
      <c r="D118" s="14">
        <v>86</v>
      </c>
      <c r="E118" s="14">
        <v>92</v>
      </c>
      <c r="F118" s="14">
        <v>94</v>
      </c>
      <c r="G118" s="13" t="s">
        <v>28</v>
      </c>
      <c r="H118" s="13" t="s">
        <v>28</v>
      </c>
    </row>
    <row r="119" spans="1:15">
      <c r="A119" s="57" t="s">
        <v>4</v>
      </c>
      <c r="B119" s="40">
        <f>SUM(B115:B118)</f>
        <v>399</v>
      </c>
      <c r="C119" s="4">
        <f>SUM(C115:C118)</f>
        <v>387</v>
      </c>
      <c r="D119" s="4">
        <f>SUM(D115:D118)</f>
        <v>378</v>
      </c>
      <c r="E119" s="4">
        <f>SUM(E115:E118)</f>
        <v>385</v>
      </c>
      <c r="F119" s="4">
        <f>SUM(F115:F118)</f>
        <v>376</v>
      </c>
      <c r="G119" s="5" t="s">
        <v>28</v>
      </c>
      <c r="H119" s="5" t="s">
        <v>28</v>
      </c>
    </row>
    <row r="120" spans="1:15" s="12" customFormat="1">
      <c r="A120" s="59"/>
      <c r="B120" s="32"/>
    </row>
    <row r="121" spans="1:15" ht="18">
      <c r="A121" s="51" t="s">
        <v>31</v>
      </c>
      <c r="B121" s="8">
        <f>$B$7</f>
        <v>2020</v>
      </c>
      <c r="C121" s="9">
        <v>2019</v>
      </c>
      <c r="D121" s="9">
        <v>2018</v>
      </c>
      <c r="E121" s="9">
        <v>2017</v>
      </c>
      <c r="F121" s="9">
        <v>2016</v>
      </c>
      <c r="G121" s="9">
        <v>2015</v>
      </c>
      <c r="H121" s="9">
        <v>2014</v>
      </c>
      <c r="I121" s="1"/>
      <c r="J121" s="7"/>
      <c r="K121" s="7"/>
      <c r="L121" s="7"/>
      <c r="M121" s="7"/>
      <c r="N121" s="7"/>
      <c r="O121" s="7"/>
    </row>
    <row r="122" spans="1:15">
      <c r="A122" s="52" t="s">
        <v>41</v>
      </c>
      <c r="B122" s="26"/>
      <c r="C122" s="12"/>
      <c r="D122" s="12"/>
      <c r="E122" s="12"/>
      <c r="F122" s="12"/>
      <c r="G122" s="12"/>
      <c r="H122" s="12"/>
    </row>
    <row r="123" spans="1:15">
      <c r="A123" s="52"/>
      <c r="B123" s="26"/>
      <c r="C123" s="12"/>
      <c r="D123" s="12"/>
      <c r="E123" s="12"/>
      <c r="F123" s="12"/>
      <c r="G123" s="12"/>
      <c r="H123" s="12"/>
    </row>
    <row r="124" spans="1:15">
      <c r="A124" s="53" t="s">
        <v>27</v>
      </c>
      <c r="B124" s="37">
        <v>2</v>
      </c>
      <c r="C124" s="13">
        <v>2</v>
      </c>
      <c r="D124" s="13">
        <v>3</v>
      </c>
      <c r="E124" s="13">
        <v>1</v>
      </c>
      <c r="F124" s="13" t="s">
        <v>8</v>
      </c>
      <c r="G124" s="13" t="s">
        <v>8</v>
      </c>
      <c r="H124" s="13" t="s">
        <v>8</v>
      </c>
    </row>
    <row r="125" spans="1:15">
      <c r="A125" s="54" t="s">
        <v>38</v>
      </c>
      <c r="B125" s="38">
        <v>23</v>
      </c>
      <c r="C125" s="14">
        <v>17</v>
      </c>
      <c r="D125" s="14">
        <v>8</v>
      </c>
      <c r="E125" s="14">
        <v>24</v>
      </c>
      <c r="F125" s="13" t="s">
        <v>8</v>
      </c>
      <c r="G125" s="13" t="s">
        <v>8</v>
      </c>
      <c r="H125" s="13" t="s">
        <v>8</v>
      </c>
    </row>
    <row r="126" spans="1:15">
      <c r="A126" s="54" t="s">
        <v>29</v>
      </c>
      <c r="B126" s="38">
        <v>0</v>
      </c>
      <c r="C126" s="14">
        <v>0</v>
      </c>
      <c r="D126" s="14">
        <v>2</v>
      </c>
      <c r="E126" s="14">
        <v>1</v>
      </c>
      <c r="F126" s="13" t="s">
        <v>8</v>
      </c>
      <c r="G126" s="13" t="s">
        <v>8</v>
      </c>
      <c r="H126" s="13" t="s">
        <v>8</v>
      </c>
    </row>
    <row r="127" spans="1:15">
      <c r="A127" s="54" t="s">
        <v>30</v>
      </c>
      <c r="B127" s="38">
        <v>1</v>
      </c>
      <c r="C127" s="14">
        <v>1</v>
      </c>
      <c r="D127" s="14">
        <v>3</v>
      </c>
      <c r="E127" s="14">
        <v>6</v>
      </c>
      <c r="F127" s="13" t="s">
        <v>8</v>
      </c>
      <c r="G127" s="13" t="s">
        <v>8</v>
      </c>
      <c r="H127" s="13" t="s">
        <v>8</v>
      </c>
    </row>
    <row r="128" spans="1:15">
      <c r="A128" s="57" t="s">
        <v>4</v>
      </c>
      <c r="B128" s="40">
        <f>SUM(B124:B127)</f>
        <v>26</v>
      </c>
      <c r="C128" s="4">
        <f>SUM(C124:C127)</f>
        <v>20</v>
      </c>
      <c r="D128" s="4">
        <f>SUM(D124:D127)</f>
        <v>16</v>
      </c>
      <c r="E128" s="4">
        <f>SUM(E124:E127)</f>
        <v>32</v>
      </c>
      <c r="F128" s="5" t="s">
        <v>8</v>
      </c>
      <c r="G128" s="5" t="s">
        <v>8</v>
      </c>
      <c r="H128" s="5" t="s">
        <v>8</v>
      </c>
    </row>
    <row r="129" spans="1:15" s="12" customFormat="1">
      <c r="A129" s="59"/>
      <c r="B129" s="32"/>
    </row>
    <row r="130" spans="1:15" ht="18">
      <c r="A130" s="51" t="s">
        <v>32</v>
      </c>
      <c r="B130" s="8">
        <f>$B$7</f>
        <v>2020</v>
      </c>
      <c r="C130" s="9">
        <v>2019</v>
      </c>
      <c r="D130" s="9">
        <v>2018</v>
      </c>
      <c r="E130" s="9">
        <v>2017</v>
      </c>
      <c r="F130" s="9">
        <v>2016</v>
      </c>
      <c r="G130" s="9">
        <v>2015</v>
      </c>
      <c r="H130" s="9">
        <v>2014</v>
      </c>
      <c r="I130" s="1"/>
      <c r="J130" s="7"/>
      <c r="K130" s="7"/>
      <c r="L130" s="7"/>
      <c r="M130" s="7"/>
      <c r="N130" s="7"/>
      <c r="O130" s="7"/>
    </row>
    <row r="131" spans="1:15">
      <c r="A131" s="52" t="s">
        <v>41</v>
      </c>
      <c r="B131" s="26"/>
      <c r="C131" s="12"/>
      <c r="D131" s="12"/>
      <c r="E131" s="12"/>
      <c r="F131" s="12"/>
      <c r="G131" s="12"/>
      <c r="H131" s="12"/>
    </row>
    <row r="132" spans="1:15">
      <c r="A132" s="52"/>
      <c r="B132" s="26"/>
      <c r="C132" s="12"/>
      <c r="D132" s="12"/>
      <c r="E132" s="12"/>
      <c r="F132" s="12"/>
      <c r="G132" s="12"/>
      <c r="H132" s="12"/>
    </row>
    <row r="133" spans="1:15">
      <c r="A133" s="53" t="s">
        <v>27</v>
      </c>
      <c r="B133" s="37">
        <v>2</v>
      </c>
      <c r="C133" s="13">
        <v>0</v>
      </c>
      <c r="D133" s="13">
        <v>0</v>
      </c>
      <c r="E133" s="13">
        <v>0</v>
      </c>
      <c r="F133" s="13" t="s">
        <v>8</v>
      </c>
      <c r="G133" s="13" t="s">
        <v>8</v>
      </c>
      <c r="H133" s="13" t="s">
        <v>8</v>
      </c>
    </row>
    <row r="134" spans="1:15">
      <c r="A134" s="54" t="s">
        <v>38</v>
      </c>
      <c r="B134" s="38">
        <v>4</v>
      </c>
      <c r="C134" s="14">
        <v>8</v>
      </c>
      <c r="D134" s="14">
        <v>13</v>
      </c>
      <c r="E134" s="14">
        <v>13</v>
      </c>
      <c r="F134" s="13" t="s">
        <v>8</v>
      </c>
      <c r="G134" s="13" t="s">
        <v>8</v>
      </c>
      <c r="H134" s="13" t="s">
        <v>8</v>
      </c>
    </row>
    <row r="135" spans="1:15">
      <c r="A135" s="54" t="s">
        <v>29</v>
      </c>
      <c r="B135" s="38">
        <v>1</v>
      </c>
      <c r="C135" s="14">
        <v>1</v>
      </c>
      <c r="D135" s="14">
        <v>1</v>
      </c>
      <c r="E135" s="14">
        <v>2</v>
      </c>
      <c r="F135" s="13" t="s">
        <v>8</v>
      </c>
      <c r="G135" s="13" t="s">
        <v>8</v>
      </c>
      <c r="H135" s="13" t="s">
        <v>8</v>
      </c>
    </row>
    <row r="136" spans="1:15">
      <c r="A136" s="54" t="s">
        <v>30</v>
      </c>
      <c r="B136" s="38">
        <v>7</v>
      </c>
      <c r="C136" s="14">
        <v>2</v>
      </c>
      <c r="D136" s="14">
        <v>9</v>
      </c>
      <c r="E136" s="14">
        <v>8</v>
      </c>
      <c r="F136" s="13" t="s">
        <v>8</v>
      </c>
      <c r="G136" s="13" t="s">
        <v>8</v>
      </c>
      <c r="H136" s="13" t="s">
        <v>8</v>
      </c>
    </row>
    <row r="137" spans="1:15">
      <c r="A137" s="57" t="s">
        <v>4</v>
      </c>
      <c r="B137" s="40">
        <f t="shared" ref="B137" si="16">SUM(B133:B136)</f>
        <v>14</v>
      </c>
      <c r="C137" s="4">
        <f>SUM(C133:C136)</f>
        <v>11</v>
      </c>
      <c r="D137" s="4">
        <f>SUM(D133:D136)</f>
        <v>23</v>
      </c>
      <c r="E137" s="4">
        <f>SUM(E133:E136)</f>
        <v>23</v>
      </c>
      <c r="F137" s="5" t="s">
        <v>8</v>
      </c>
      <c r="G137" s="5" t="s">
        <v>8</v>
      </c>
      <c r="H137" s="5" t="s">
        <v>8</v>
      </c>
    </row>
    <row r="141" spans="1:15" ht="18">
      <c r="A141" s="51" t="s">
        <v>40</v>
      </c>
      <c r="B141" s="46">
        <f>$B$7</f>
        <v>2020</v>
      </c>
      <c r="C141" s="9">
        <v>2019</v>
      </c>
      <c r="D141" s="9">
        <v>2018</v>
      </c>
      <c r="E141" s="9">
        <v>2017</v>
      </c>
      <c r="F141" s="9">
        <v>2016</v>
      </c>
      <c r="G141" s="9">
        <v>2015</v>
      </c>
      <c r="H141" s="9">
        <v>2014</v>
      </c>
    </row>
    <row r="142" spans="1:15">
      <c r="A142" s="52" t="s">
        <v>41</v>
      </c>
      <c r="B142" s="47"/>
      <c r="C142" s="12"/>
      <c r="D142" s="12"/>
      <c r="E142" s="12"/>
      <c r="F142" s="12"/>
      <c r="G142" s="12"/>
      <c r="H142" s="12"/>
    </row>
    <row r="143" spans="1:15">
      <c r="A143" s="52"/>
      <c r="B143" s="47"/>
      <c r="C143" s="32"/>
      <c r="D143" s="32"/>
      <c r="E143" s="32"/>
      <c r="F143" s="32"/>
      <c r="G143" s="32"/>
      <c r="H143" s="32"/>
    </row>
    <row r="144" spans="1:15">
      <c r="A144" s="53" t="s">
        <v>39</v>
      </c>
      <c r="B144" s="37">
        <v>0</v>
      </c>
      <c r="C144" s="42"/>
      <c r="D144" s="42"/>
      <c r="E144" s="42"/>
      <c r="F144" s="42"/>
      <c r="G144" s="42"/>
      <c r="H144" s="42"/>
    </row>
    <row r="145" spans="1:8">
      <c r="A145" s="54" t="s">
        <v>33</v>
      </c>
      <c r="B145" s="38">
        <v>0</v>
      </c>
      <c r="C145" s="43"/>
      <c r="D145" s="43"/>
      <c r="E145" s="43"/>
      <c r="F145" s="43"/>
      <c r="G145" s="42"/>
      <c r="H145" s="42"/>
    </row>
    <row r="146" spans="1:8">
      <c r="A146" s="54" t="s">
        <v>43</v>
      </c>
      <c r="B146" s="38">
        <v>20</v>
      </c>
      <c r="C146" s="43"/>
      <c r="D146" s="43"/>
      <c r="E146" s="43"/>
      <c r="F146" s="43"/>
      <c r="G146" s="42"/>
      <c r="H146" s="42"/>
    </row>
    <row r="147" spans="1:8">
      <c r="A147" s="57" t="s">
        <v>4</v>
      </c>
      <c r="B147" s="40">
        <f>SUM(B144:B146)</f>
        <v>20</v>
      </c>
      <c r="C147" s="44"/>
      <c r="D147" s="44"/>
      <c r="E147" s="44"/>
      <c r="F147" s="44"/>
      <c r="G147" s="45"/>
      <c r="H147" s="45"/>
    </row>
    <row r="148" spans="1:8">
      <c r="C148" s="25"/>
      <c r="D148" s="25"/>
      <c r="E148" s="25"/>
      <c r="F148" s="25"/>
      <c r="G148" s="25"/>
      <c r="H148" s="25"/>
    </row>
    <row r="149" spans="1:8" ht="18">
      <c r="A149" s="51" t="s">
        <v>42</v>
      </c>
      <c r="B149" s="8">
        <f>$B$7</f>
        <v>2020</v>
      </c>
      <c r="C149" s="9">
        <v>2019</v>
      </c>
      <c r="D149" s="9">
        <v>2018</v>
      </c>
      <c r="E149" s="9">
        <v>2017</v>
      </c>
      <c r="F149" s="9">
        <v>2016</v>
      </c>
      <c r="G149" s="9">
        <v>2015</v>
      </c>
      <c r="H149" s="9">
        <v>2014</v>
      </c>
    </row>
    <row r="150" spans="1:8">
      <c r="A150" s="52" t="s">
        <v>41</v>
      </c>
      <c r="B150" s="26"/>
      <c r="C150" s="32"/>
      <c r="D150" s="32"/>
      <c r="E150" s="32"/>
      <c r="F150" s="32"/>
      <c r="G150" s="32"/>
      <c r="H150" s="32"/>
    </row>
    <row r="151" spans="1:8">
      <c r="A151" s="52"/>
      <c r="B151" s="26"/>
      <c r="C151" s="32"/>
      <c r="D151" s="32"/>
      <c r="E151" s="32"/>
      <c r="F151" s="32"/>
      <c r="G151" s="32"/>
      <c r="H151" s="32"/>
    </row>
    <row r="152" spans="1:8">
      <c r="A152" s="53" t="s">
        <v>39</v>
      </c>
      <c r="B152" s="37">
        <v>0</v>
      </c>
      <c r="C152" s="42"/>
      <c r="D152" s="42"/>
      <c r="E152" s="42"/>
      <c r="F152" s="42"/>
      <c r="G152" s="42"/>
      <c r="H152" s="42"/>
    </row>
    <row r="153" spans="1:8">
      <c r="A153" s="54" t="s">
        <v>33</v>
      </c>
      <c r="B153" s="38">
        <v>0</v>
      </c>
      <c r="C153" s="43"/>
      <c r="D153" s="43"/>
      <c r="E153" s="43"/>
      <c r="F153" s="42"/>
      <c r="G153" s="42"/>
      <c r="H153" s="42"/>
    </row>
    <row r="154" spans="1:8">
      <c r="A154" s="54" t="s">
        <v>43</v>
      </c>
      <c r="B154" s="38">
        <v>20</v>
      </c>
      <c r="C154" s="43"/>
      <c r="D154" s="43"/>
      <c r="E154" s="43"/>
      <c r="F154" s="42"/>
      <c r="G154" s="42"/>
      <c r="H154" s="42"/>
    </row>
    <row r="155" spans="1:8">
      <c r="A155" s="57" t="s">
        <v>4</v>
      </c>
      <c r="B155" s="40">
        <f>SUM(B152:B154)</f>
        <v>20</v>
      </c>
      <c r="C155" s="44"/>
      <c r="D155" s="44"/>
      <c r="E155" s="44"/>
      <c r="F155" s="5"/>
      <c r="G155" s="5"/>
      <c r="H155" s="5"/>
    </row>
    <row r="156" spans="1:8">
      <c r="A156" s="59"/>
      <c r="B156" s="32"/>
      <c r="C156" s="32"/>
      <c r="D156" s="32"/>
      <c r="E156" s="32"/>
      <c r="F156" s="32"/>
      <c r="G156" s="32"/>
      <c r="H156" s="32"/>
    </row>
    <row r="157" spans="1:8" ht="18">
      <c r="A157" s="51" t="s">
        <v>44</v>
      </c>
      <c r="B157" s="8">
        <f>$B$7</f>
        <v>2020</v>
      </c>
      <c r="C157" s="9">
        <v>2019</v>
      </c>
      <c r="D157" s="9">
        <v>2018</v>
      </c>
      <c r="E157" s="9">
        <v>2017</v>
      </c>
      <c r="F157" s="9">
        <v>2016</v>
      </c>
      <c r="G157" s="9">
        <v>2015</v>
      </c>
      <c r="H157" s="9">
        <v>2014</v>
      </c>
    </row>
    <row r="158" spans="1:8">
      <c r="A158" s="52" t="s">
        <v>41</v>
      </c>
      <c r="B158" s="26"/>
      <c r="C158" s="32"/>
      <c r="D158" s="32"/>
      <c r="E158" s="32"/>
      <c r="F158" s="32"/>
      <c r="G158" s="32"/>
      <c r="H158" s="32"/>
    </row>
    <row r="159" spans="1:8">
      <c r="A159" s="52"/>
      <c r="B159" s="26"/>
      <c r="C159" s="32"/>
      <c r="D159" s="32"/>
      <c r="E159" s="32"/>
      <c r="F159" s="32"/>
      <c r="G159" s="32"/>
      <c r="H159" s="32"/>
    </row>
    <row r="160" spans="1:8">
      <c r="A160" s="53" t="s">
        <v>39</v>
      </c>
      <c r="B160" s="37">
        <v>0</v>
      </c>
      <c r="C160" s="42"/>
      <c r="D160" s="42"/>
      <c r="E160" s="42"/>
      <c r="F160" s="42"/>
      <c r="G160" s="42"/>
      <c r="H160" s="42"/>
    </row>
    <row r="161" spans="1:8">
      <c r="A161" s="54" t="s">
        <v>33</v>
      </c>
      <c r="B161" s="38">
        <v>0</v>
      </c>
      <c r="C161" s="43"/>
      <c r="D161" s="43"/>
      <c r="E161" s="43"/>
      <c r="F161" s="42"/>
      <c r="G161" s="42"/>
      <c r="H161" s="42"/>
    </row>
    <row r="162" spans="1:8">
      <c r="A162" s="54" t="s">
        <v>43</v>
      </c>
      <c r="B162" s="38">
        <v>0</v>
      </c>
      <c r="C162" s="43"/>
      <c r="D162" s="43"/>
      <c r="E162" s="43"/>
      <c r="F162" s="42"/>
      <c r="G162" s="42"/>
      <c r="H162" s="42"/>
    </row>
    <row r="163" spans="1:8">
      <c r="A163" s="63" t="s">
        <v>4</v>
      </c>
      <c r="B163" s="38">
        <f>SUM(B160:B162)</f>
        <v>0</v>
      </c>
      <c r="C163" s="43"/>
      <c r="D163" s="43"/>
      <c r="E163" s="43"/>
      <c r="F163" s="42"/>
      <c r="G163" s="42"/>
      <c r="H163" s="42"/>
    </row>
  </sheetData>
  <customSheetViews>
    <customSheetView guid="{F2B61BD5-CB0F-483F-B99A-E4F05313E671}" showGridLines="0" fitToPage="1">
      <selection activeCell="I3" sqref="I3"/>
      <pageMargins left="0.7" right="0.7" top="0.78740157499999996" bottom="0.78740157499999996" header="0.3" footer="0.3"/>
      <pageSetup paperSize="9" scale="61" fitToHeight="0" orientation="landscape" r:id="rId1"/>
    </customSheetView>
    <customSheetView guid="{2D249452-84BB-4B77-8D1D-CBE5194E82D4}" showGridLines="0" fitToPage="1" topLeftCell="A82">
      <selection activeCell="A99" sqref="A99"/>
      <pageMargins left="0.7" right="0.7" top="0.78740157499999996" bottom="0.78740157499999996" header="0.3" footer="0.3"/>
      <pageSetup paperSize="9" scale="61" fitToHeight="0" orientation="landscape" r:id="rId2"/>
    </customSheetView>
  </customSheetViews>
  <mergeCells count="1">
    <mergeCell ref="A1:E1"/>
  </mergeCells>
  <pageMargins left="0.7" right="0.7" top="0.78740157499999996" bottom="0.78740157499999996" header="0.3" footer="0.3"/>
  <pageSetup paperSize="9" scale="61" fitToHeight="0" orientation="landscape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765236d3-c82f-4152-ad0c-df7bccf02425">X42FJYC42ANK-316845870-558</_dlc_DocId>
    <_dlc_DocIdUrl xmlns="765236d3-c82f-4152-ad0c-df7bccf02425">
      <Url>https://dok.finma.ch/sites/2055-PR/_layouts/15/DocIdRedir.aspx?ID=X42FJYC42ANK-316845870-558</Url>
      <Description>X42FJYC42ANK-316845870-558</Description>
    </_dlc_DocIdUrl>
    <Projectname xmlns="F51BAA92-8CF6-4CCF-852B-169E4ACFF650">Geschäftsbericht 2020 (2055)</Projectname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7178C-40EC-4517-8AD3-77AC7727A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154CF9-CBE9-4C9F-BFEC-1FCFD59B264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Market developments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2021-03-23T10:54:26Z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25f9aeb7-f006-4291-ba7d-f5241094dbde</vt:lpwstr>
  </property>
</Properties>
</file>