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IT_Prüfung durch translations/"/>
    </mc:Choice>
  </mc:AlternateContent>
  <xr:revisionPtr revIDLastSave="0" documentId="13_ncr:1_{440E28AF-BADA-4DBA-920C-A02D0900BE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damento del merca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6" i="1" l="1"/>
  <c r="B170" i="1"/>
  <c r="B162" i="1"/>
  <c r="B154" i="1"/>
  <c r="B150" i="1"/>
  <c r="B142" i="1"/>
  <c r="B140" i="1"/>
  <c r="B132" i="1"/>
  <c r="B130" i="1"/>
  <c r="B122" i="1"/>
  <c r="B118" i="1"/>
  <c r="B113" i="1"/>
  <c r="B111" i="1"/>
  <c r="B106" i="1"/>
  <c r="B104" i="1"/>
  <c r="B99" i="1"/>
  <c r="B94" i="1"/>
  <c r="B87" i="1"/>
  <c r="B85" i="1"/>
  <c r="B77" i="1"/>
  <c r="B75" i="1"/>
  <c r="B67" i="1"/>
  <c r="B65" i="1"/>
  <c r="B57" i="1"/>
  <c r="B50" i="1"/>
  <c r="B41" i="1"/>
  <c r="B39" i="1"/>
  <c r="B30" i="1"/>
  <c r="B23" i="1"/>
  <c r="B16" i="1"/>
  <c r="B14" i="1"/>
  <c r="I94" i="1"/>
  <c r="H94" i="1"/>
  <c r="G94" i="1"/>
  <c r="F94" i="1"/>
  <c r="E94" i="1"/>
  <c r="D94" i="1"/>
  <c r="C94" i="1"/>
  <c r="I87" i="1"/>
  <c r="H87" i="1"/>
  <c r="G87" i="1"/>
  <c r="F87" i="1"/>
  <c r="E87" i="1"/>
  <c r="D87" i="1"/>
  <c r="C87" i="1"/>
  <c r="C170" i="1" l="1"/>
  <c r="C162" i="1"/>
  <c r="C154" i="1"/>
  <c r="C142" i="1"/>
  <c r="C132" i="1"/>
  <c r="C122" i="1"/>
  <c r="C113" i="1"/>
  <c r="C106" i="1"/>
  <c r="C99" i="1"/>
  <c r="C77" i="1"/>
  <c r="C67" i="1"/>
  <c r="C57" i="1"/>
  <c r="C41" i="1"/>
  <c r="C30" i="1"/>
  <c r="C14" i="1"/>
  <c r="C16" i="1"/>
  <c r="C23" i="1"/>
  <c r="C65" i="1"/>
  <c r="C75" i="1"/>
  <c r="C85" i="1"/>
  <c r="C104" i="1"/>
  <c r="C111" i="1"/>
  <c r="C118" i="1"/>
  <c r="C130" i="1"/>
  <c r="C140" i="1"/>
  <c r="C150" i="1"/>
  <c r="C176" i="1"/>
  <c r="I170" i="1" l="1"/>
  <c r="H170" i="1"/>
  <c r="G170" i="1"/>
  <c r="F170" i="1"/>
  <c r="E170" i="1"/>
  <c r="D170" i="1"/>
  <c r="I162" i="1"/>
  <c r="H162" i="1"/>
  <c r="G162" i="1"/>
  <c r="F162" i="1"/>
  <c r="E162" i="1"/>
  <c r="D162" i="1"/>
  <c r="I154" i="1"/>
  <c r="H154" i="1"/>
  <c r="G154" i="1"/>
  <c r="F154" i="1"/>
  <c r="E154" i="1"/>
  <c r="D154" i="1"/>
  <c r="I142" i="1"/>
  <c r="H142" i="1"/>
  <c r="G142" i="1"/>
  <c r="F142" i="1"/>
  <c r="E142" i="1"/>
  <c r="D142" i="1"/>
  <c r="I132" i="1"/>
  <c r="H132" i="1"/>
  <c r="G132" i="1"/>
  <c r="F132" i="1"/>
  <c r="E132" i="1"/>
  <c r="D132" i="1"/>
  <c r="I122" i="1"/>
  <c r="H122" i="1"/>
  <c r="G122" i="1"/>
  <c r="F122" i="1"/>
  <c r="E122" i="1"/>
  <c r="D122" i="1"/>
  <c r="I113" i="1"/>
  <c r="H113" i="1"/>
  <c r="G113" i="1"/>
  <c r="F113" i="1"/>
  <c r="E113" i="1"/>
  <c r="D113" i="1"/>
  <c r="I106" i="1"/>
  <c r="H106" i="1"/>
  <c r="G106" i="1"/>
  <c r="F106" i="1"/>
  <c r="E106" i="1"/>
  <c r="D106" i="1"/>
  <c r="I99" i="1"/>
  <c r="H99" i="1"/>
  <c r="G99" i="1"/>
  <c r="F99" i="1"/>
  <c r="E99" i="1"/>
  <c r="D99" i="1"/>
  <c r="I77" i="1"/>
  <c r="H77" i="1"/>
  <c r="G77" i="1"/>
  <c r="F77" i="1"/>
  <c r="E77" i="1"/>
  <c r="D77" i="1"/>
  <c r="I67" i="1"/>
  <c r="H67" i="1"/>
  <c r="G67" i="1"/>
  <c r="F67" i="1"/>
  <c r="E67" i="1"/>
  <c r="D67" i="1"/>
  <c r="I57" i="1"/>
  <c r="H57" i="1"/>
  <c r="G57" i="1"/>
  <c r="F57" i="1"/>
  <c r="E57" i="1"/>
  <c r="D57" i="1"/>
  <c r="I41" i="1"/>
  <c r="H41" i="1"/>
  <c r="G41" i="1"/>
  <c r="F41" i="1"/>
  <c r="E41" i="1"/>
  <c r="D41" i="1"/>
  <c r="I30" i="1"/>
  <c r="H30" i="1"/>
  <c r="G30" i="1"/>
  <c r="F30" i="1"/>
  <c r="E30" i="1"/>
  <c r="D30" i="1"/>
  <c r="F21" i="1" l="1"/>
  <c r="F19" i="1"/>
  <c r="E19" i="1"/>
  <c r="E75" i="1" l="1"/>
  <c r="D39" i="1" l="1"/>
  <c r="E39" i="1"/>
  <c r="F39" i="1"/>
  <c r="F150" i="1" l="1"/>
  <c r="E150" i="1"/>
  <c r="D150" i="1"/>
  <c r="F140" i="1"/>
  <c r="E140" i="1"/>
  <c r="D140" i="1"/>
  <c r="G130" i="1"/>
  <c r="F130" i="1"/>
  <c r="E130" i="1"/>
  <c r="D130" i="1"/>
  <c r="I118" i="1"/>
  <c r="H118" i="1"/>
  <c r="G118" i="1"/>
  <c r="F118" i="1"/>
  <c r="E118" i="1"/>
  <c r="D118" i="1"/>
  <c r="I111" i="1"/>
  <c r="H111" i="1"/>
  <c r="G111" i="1"/>
  <c r="F111" i="1"/>
  <c r="E111" i="1"/>
  <c r="D111" i="1"/>
  <c r="I104" i="1"/>
  <c r="H104" i="1"/>
  <c r="G104" i="1"/>
  <c r="F104" i="1"/>
  <c r="E104" i="1"/>
  <c r="D104" i="1"/>
  <c r="I85" i="1"/>
  <c r="H85" i="1"/>
  <c r="G85" i="1"/>
  <c r="F85" i="1"/>
  <c r="E85" i="1"/>
  <c r="D85" i="1"/>
  <c r="F75" i="1"/>
  <c r="D75" i="1"/>
  <c r="G65" i="1"/>
  <c r="F65" i="1"/>
  <c r="E65" i="1"/>
  <c r="D65" i="1"/>
  <c r="F50" i="1"/>
  <c r="E50" i="1"/>
  <c r="D50" i="1"/>
  <c r="I23" i="1"/>
  <c r="H23" i="1"/>
  <c r="G23" i="1"/>
  <c r="F23" i="1"/>
  <c r="E23" i="1"/>
  <c r="D23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Istituti che dispongono un’autorizzazione puramente bancaria o di un’autorizzazione a operare come banche e come società di intermediazione mobiliare.
</t>
        </r>
      </text>
    </comment>
    <comment ref="A12" authorId="0" shapeId="0" xr:uid="{00000000-0006-0000-0000-000002000000}">
      <text>
        <r>
          <rPr>
            <sz val="10"/>
            <color indexed="81"/>
            <rFont val="Arial"/>
            <family val="2"/>
          </rPr>
          <t xml:space="preserve">Puramente società di intermediazione mobiliare 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00000000-0006-0000-0000-000003000000}">
      <text>
        <r>
          <rPr>
            <sz val="10"/>
            <color indexed="81"/>
            <rFont val="Arial"/>
            <family val="2"/>
          </rPr>
          <t>Istituti che dispongono un’autorizzazione puramente bancaria o di un’autorizzazione a operare come banche e come commercianti di valori mobiliari.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 xr:uid="{00000000-0006-0000-0000-000004000000}">
      <text>
        <r>
          <rPr>
            <sz val="10"/>
            <color indexed="81"/>
            <rFont val="Arial"/>
            <family val="2"/>
          </rPr>
          <t>Puramente commercianti di valori mobiliari</t>
        </r>
        <r>
          <rPr>
            <sz val="1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<sst xmlns="http://schemas.openxmlformats.org/spreadsheetml/2006/main" count="275" uniqueCount="62">
  <si>
    <t>Banche</t>
  </si>
  <si>
    <t xml:space="preserve">   – di cui succursali</t>
  </si>
  <si>
    <t xml:space="preserve">TOTALE </t>
  </si>
  <si>
    <t>Andamento del mercato per le assicurazioni</t>
  </si>
  <si>
    <t>Nuove autorizzazioni rilasciate ad assicurazioni</t>
  </si>
  <si>
    <t>Imprese di assicurazione sulla vita</t>
  </si>
  <si>
    <t>–</t>
  </si>
  <si>
    <t>Imprese di assicurazione contro i danni (senza casse malati)</t>
  </si>
  <si>
    <t>Imprese di riassicurazione</t>
  </si>
  <si>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</si>
  <si>
    <t>TOTALE</t>
  </si>
  <si>
    <t xml:space="preserve">Uscite di assicurazioni dal mercato </t>
  </si>
  <si>
    <r>
      <t>Andamento del mercato per l’</t>
    </r>
    <r>
      <rPr>
        <b/>
        <i/>
        <sz val="16"/>
        <color theme="1"/>
        <rFont val="Arial"/>
        <family val="2"/>
      </rPr>
      <t>asset management</t>
    </r>
  </si>
  <si>
    <t>Totale fondi svizzeri</t>
  </si>
  <si>
    <t>Fondi in valori mobiliari</t>
  </si>
  <si>
    <t>Altri fondi per investimenti tradizionali</t>
  </si>
  <si>
    <t>Altri fondi per investimenti alternativi</t>
  </si>
  <si>
    <t>Fondi immobiliari</t>
  </si>
  <si>
    <t>Società in accomandita per investimenti collettivi di capitale</t>
  </si>
  <si>
    <t>Ingressi nel mercato</t>
  </si>
  <si>
    <t xml:space="preserve">Uscite di fondi svizzeri dal mercato </t>
  </si>
  <si>
    <t>Totale fondi esteri</t>
  </si>
  <si>
    <t>Non-OICVM</t>
  </si>
  <si>
    <t>Ingressi di fondi esteri nel mercato</t>
  </si>
  <si>
    <t xml:space="preserve">Uscite di fondi esteri dal mercato </t>
  </si>
  <si>
    <t>Totale istituti</t>
  </si>
  <si>
    <t>Direzioni dei fondi</t>
  </si>
  <si>
    <t xml:space="preserve"> –</t>
  </si>
  <si>
    <t>Banche depositarie</t>
  </si>
  <si>
    <t>Rappresentanti di investimenti collettivi di capitale esteri</t>
  </si>
  <si>
    <t>Ingressi di istituti nel mercato</t>
  </si>
  <si>
    <t>Uscite di istituti dal mercato</t>
  </si>
  <si>
    <t>Numero di istituti, da gennaio a dicembre</t>
  </si>
  <si>
    <t>Gestori di patrimoni collettivi</t>
  </si>
  <si>
    <t>Totale gestori patrimoniali e trustee</t>
  </si>
  <si>
    <t>Gestori patrimoniali</t>
  </si>
  <si>
    <t>Trustee</t>
  </si>
  <si>
    <t>Società svizzere del gruppo secondo la Legge sugli istituti finanziari</t>
  </si>
  <si>
    <t>Ingressi di gestori patrimoniali e trustee nel mercato</t>
  </si>
  <si>
    <t>Uscite di gestori patrimoniali e trustee dal mercato</t>
  </si>
  <si>
    <r>
      <rPr>
        <i/>
        <sz val="10"/>
        <rFont val="Arial"/>
        <family val="2"/>
      </rPr>
      <t>Captive</t>
    </r>
    <r>
      <rPr>
        <sz val="10"/>
        <rFont val="Arial"/>
        <family val="2"/>
      </rPr>
      <t xml:space="preserve"> di riassicurazione</t>
    </r>
  </si>
  <si>
    <t>Numero di istituti, gennaio a dicembre</t>
  </si>
  <si>
    <t>Numero di fondi, da gennaio a dicembre</t>
  </si>
  <si>
    <r>
      <t xml:space="preserve">Andamento del mercato per banche e società di intermediazione mobiliare, assicurazioni e </t>
    </r>
    <r>
      <rPr>
        <b/>
        <i/>
        <sz val="20"/>
        <color theme="1"/>
        <rFont val="Arial"/>
        <family val="2"/>
      </rPr>
      <t>asset management</t>
    </r>
  </si>
  <si>
    <t>Andamento del mercato per le banche e le società di intermediazione mobiliare</t>
  </si>
  <si>
    <t>Nuove autorizzazioni rilasciate a banche e società di intermediazione mobiliare</t>
  </si>
  <si>
    <t>Società di intermediazione mobiliare</t>
  </si>
  <si>
    <t xml:space="preserve">Uscite di banche e società di intermediazione mobiliare dal mercato </t>
  </si>
  <si>
    <t>Numero di fondi,  al 31 dicembre</t>
  </si>
  <si>
    <t xml:space="preserve">Patrimonio netto del fondo di fondi svizzeri aperti </t>
  </si>
  <si>
    <t>in mio. CHF (Fonte: Banca nazionale svizzera, portale dei dati)</t>
  </si>
  <si>
    <t>Altri fondi per investimenti alternatvi</t>
  </si>
  <si>
    <t xml:space="preserve">   – di cui per investitori qualificati</t>
  </si>
  <si>
    <t>Patrimonio netto del fondo al 30 settembre</t>
  </si>
  <si>
    <t>Patrimonio netto del fondo al 31 dicembre</t>
  </si>
  <si>
    <t>Numero di fondi, al 31 dicembre</t>
  </si>
  <si>
    <t>OICVM (compatibili a livello europeoi) e fondi in valori mobiliari equivalenti</t>
  </si>
  <si>
    <t>OICVM (compatibili a livello europeo) e fondi in valori mobiliari equivalenti</t>
  </si>
  <si>
    <t>Numero di istituti, al 31 dicembre</t>
  </si>
  <si>
    <t>Rappresentanze di gestori esteri di patrimoni collettivi</t>
  </si>
  <si>
    <r>
      <t>Numero di istituti,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al 31 dicembre</t>
    </r>
  </si>
  <si>
    <t>- di cui società svizzere del gruppo secondo la Legge sugli istituti finanziari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</si>
</sst>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2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4"/>
      <color theme="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7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4" applyFont="0">
      <alignment horizontal="right"/>
    </xf>
    <xf numFmtId="43" fontId="6" fillId="0" borderId="0" applyFont="0" applyFill="0" applyBorder="0" applyAlignment="0" applyProtection="0"/>
  </cellStyleXfs>
  <cellXfs count="84">
    <xf numFmtId="0" fontId="0" fillId="0" borderId="0" xfId="0"/>
    <xf numFmtId="0" fontId="10" fillId="0" borderId="0" xfId="0" applyFont="1"/>
    <xf numFmtId="49" fontId="12" fillId="0" borderId="2" xfId="2" applyNumberFormat="1" applyFont="1" applyBorder="1"/>
    <xf numFmtId="0" fontId="12" fillId="0" borderId="2" xfId="2" applyFont="1" applyBorder="1" applyAlignment="1">
      <alignment horizontal="right"/>
    </xf>
    <xf numFmtId="49" fontId="12" fillId="0" borderId="5" xfId="2" applyNumberFormat="1" applyFont="1" applyBorder="1"/>
    <xf numFmtId="0" fontId="12" fillId="0" borderId="5" xfId="2" applyFont="1" applyBorder="1" applyAlignment="1">
      <alignment horizontal="right"/>
    </xf>
    <xf numFmtId="0" fontId="12" fillId="0" borderId="3" xfId="2" applyFont="1" applyBorder="1" applyAlignment="1">
      <alignment horizontal="right"/>
    </xf>
    <xf numFmtId="0" fontId="12" fillId="0" borderId="1" xfId="2" applyFont="1" applyBorder="1" applyAlignment="1">
      <alignment horizontal="right"/>
    </xf>
    <xf numFmtId="0" fontId="8" fillId="0" borderId="0" xfId="1" applyFont="1" applyBorder="1"/>
    <xf numFmtId="0" fontId="16" fillId="0" borderId="0" xfId="3" applyFont="1"/>
    <xf numFmtId="0" fontId="16" fillId="0" borderId="0" xfId="4" applyFont="1"/>
    <xf numFmtId="0" fontId="17" fillId="0" borderId="0" xfId="0" applyFont="1" applyFill="1" applyBorder="1"/>
    <xf numFmtId="0" fontId="5" fillId="0" borderId="0" xfId="0" applyFont="1"/>
    <xf numFmtId="0" fontId="5" fillId="0" borderId="0" xfId="2" applyFont="1"/>
    <xf numFmtId="0" fontId="5" fillId="0" borderId="0" xfId="2" applyFont="1" applyBorder="1"/>
    <xf numFmtId="0" fontId="5" fillId="0" borderId="0" xfId="0" applyFont="1" applyBorder="1"/>
    <xf numFmtId="0" fontId="5" fillId="0" borderId="3" xfId="2" applyNumberFormat="1" applyFont="1" applyBorder="1"/>
    <xf numFmtId="0" fontId="5" fillId="0" borderId="3" xfId="2" applyFont="1" applyBorder="1" applyAlignment="1">
      <alignment horizontal="right"/>
    </xf>
    <xf numFmtId="49" fontId="5" fillId="0" borderId="1" xfId="2" applyNumberFormat="1" applyFont="1" applyBorder="1"/>
    <xf numFmtId="0" fontId="5" fillId="0" borderId="1" xfId="2" applyFont="1" applyBorder="1" applyAlignment="1">
      <alignment horizontal="right"/>
    </xf>
    <xf numFmtId="49" fontId="5" fillId="0" borderId="2" xfId="2" applyNumberFormat="1" applyFont="1" applyBorder="1"/>
    <xf numFmtId="0" fontId="5" fillId="0" borderId="2" xfId="2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49" fontId="5" fillId="0" borderId="5" xfId="2" applyNumberFormat="1" applyFont="1" applyBorder="1"/>
    <xf numFmtId="0" fontId="5" fillId="0" borderId="5" xfId="2" applyFont="1" applyBorder="1" applyAlignment="1">
      <alignment horizontal="right"/>
    </xf>
    <xf numFmtId="0" fontId="17" fillId="2" borderId="3" xfId="2" applyFont="1" applyFill="1" applyBorder="1" applyAlignment="1">
      <alignment horizontal="right"/>
    </xf>
    <xf numFmtId="0" fontId="17" fillId="2" borderId="1" xfId="2" applyFont="1" applyFill="1" applyBorder="1" applyAlignment="1">
      <alignment horizontal="right"/>
    </xf>
    <xf numFmtId="0" fontId="17" fillId="2" borderId="2" xfId="2" applyFont="1" applyFill="1" applyBorder="1" applyAlignment="1">
      <alignment horizontal="right"/>
    </xf>
    <xf numFmtId="0" fontId="20" fillId="2" borderId="5" xfId="2" applyFont="1" applyFill="1" applyBorder="1" applyAlignment="1">
      <alignment horizontal="right"/>
    </xf>
    <xf numFmtId="0" fontId="16" fillId="0" borderId="0" xfId="4" applyFont="1" applyFill="1"/>
    <xf numFmtId="0" fontId="4" fillId="0" borderId="0" xfId="0" applyFont="1" applyFill="1" applyBorder="1"/>
    <xf numFmtId="0" fontId="17" fillId="0" borderId="3" xfId="2" applyFont="1" applyFill="1" applyBorder="1" applyAlignment="1">
      <alignment horizontal="right"/>
    </xf>
    <xf numFmtId="0" fontId="17" fillId="0" borderId="1" xfId="2" applyFont="1" applyFill="1" applyBorder="1" applyAlignment="1">
      <alignment horizontal="right"/>
    </xf>
    <xf numFmtId="0" fontId="16" fillId="0" borderId="0" xfId="3" applyFont="1" applyAlignment="1">
      <alignment wrapText="1"/>
    </xf>
    <xf numFmtId="3" fontId="17" fillId="2" borderId="3" xfId="2" applyNumberFormat="1" applyFont="1" applyFill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17" fillId="2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17" fillId="2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20" fillId="2" borderId="5" xfId="2" applyNumberFormat="1" applyFont="1" applyFill="1" applyBorder="1" applyAlignment="1">
      <alignment horizontal="right"/>
    </xf>
    <xf numFmtId="3" fontId="12" fillId="0" borderId="5" xfId="2" applyNumberFormat="1" applyFont="1" applyBorder="1" applyAlignment="1">
      <alignment horizontal="right"/>
    </xf>
    <xf numFmtId="0" fontId="17" fillId="0" borderId="0" xfId="0" applyFont="1"/>
    <xf numFmtId="0" fontId="21" fillId="2" borderId="0" xfId="4" applyFont="1" applyFill="1"/>
    <xf numFmtId="0" fontId="17" fillId="2" borderId="0" xfId="0" applyFont="1" applyFill="1" applyBorder="1"/>
    <xf numFmtId="0" fontId="20" fillId="2" borderId="2" xfId="2" applyFont="1" applyFill="1" applyBorder="1" applyAlignment="1">
      <alignment horizontal="right"/>
    </xf>
    <xf numFmtId="49" fontId="17" fillId="0" borderId="2" xfId="2" applyNumberFormat="1" applyFont="1" applyBorder="1"/>
    <xf numFmtId="0" fontId="17" fillId="0" borderId="0" xfId="2" applyFont="1" applyBorder="1" applyAlignment="1">
      <alignment horizontal="right"/>
    </xf>
    <xf numFmtId="0" fontId="17" fillId="0" borderId="0" xfId="0" applyFont="1" applyBorder="1"/>
    <xf numFmtId="3" fontId="17" fillId="2" borderId="5" xfId="2" applyNumberFormat="1" applyFont="1" applyFill="1" applyBorder="1" applyAlignment="1">
      <alignment horizontal="right"/>
    </xf>
    <xf numFmtId="0" fontId="3" fillId="0" borderId="0" xfId="2" applyFont="1" applyBorder="1"/>
    <xf numFmtId="0" fontId="17" fillId="0" borderId="0" xfId="2" applyFont="1" applyBorder="1"/>
    <xf numFmtId="0" fontId="17" fillId="0" borderId="3" xfId="2" applyNumberFormat="1" applyFont="1" applyBorder="1"/>
    <xf numFmtId="49" fontId="17" fillId="0" borderId="1" xfId="2" applyNumberFormat="1" applyFont="1" applyBorder="1"/>
    <xf numFmtId="49" fontId="20" fillId="0" borderId="5" xfId="2" applyNumberFormat="1" applyFont="1" applyBorder="1"/>
    <xf numFmtId="0" fontId="21" fillId="0" borderId="0" xfId="3" applyFont="1"/>
    <xf numFmtId="49" fontId="20" fillId="0" borderId="1" xfId="2" applyNumberFormat="1" applyFont="1" applyBorder="1"/>
    <xf numFmtId="0" fontId="21" fillId="0" borderId="0" xfId="4" applyFont="1" applyFill="1"/>
    <xf numFmtId="0" fontId="5" fillId="0" borderId="0" xfId="0" applyFont="1" applyFill="1" applyBorder="1"/>
    <xf numFmtId="0" fontId="23" fillId="0" borderId="0" xfId="2" applyFont="1" applyFill="1" applyBorder="1"/>
    <xf numFmtId="0" fontId="17" fillId="0" borderId="0" xfId="0" applyFont="1" applyFill="1" applyBorder="1" applyAlignment="1">
      <alignment wrapText="1"/>
    </xf>
    <xf numFmtId="164" fontId="17" fillId="2" borderId="3" xfId="6" applyNumberFormat="1" applyFont="1" applyFill="1" applyBorder="1" applyAlignment="1">
      <alignment horizontal="right"/>
    </xf>
    <xf numFmtId="164" fontId="17" fillId="0" borderId="3" xfId="6" applyNumberFormat="1" applyFont="1" applyFill="1" applyBorder="1" applyAlignment="1">
      <alignment horizontal="right"/>
    </xf>
    <xf numFmtId="164" fontId="20" fillId="2" borderId="3" xfId="6" applyNumberFormat="1" applyFont="1" applyFill="1" applyBorder="1" applyAlignment="1">
      <alignment horizontal="right"/>
    </xf>
    <xf numFmtId="164" fontId="20" fillId="0" borderId="3" xfId="6" applyNumberFormat="1" applyFont="1" applyFill="1" applyBorder="1" applyAlignment="1">
      <alignment horizontal="right"/>
    </xf>
    <xf numFmtId="0" fontId="20" fillId="0" borderId="0" xfId="0" applyFont="1" applyBorder="1"/>
    <xf numFmtId="0" fontId="17" fillId="0" borderId="3" xfId="2" applyFont="1" applyBorder="1" applyAlignment="1">
      <alignment horizontal="right"/>
    </xf>
    <xf numFmtId="0" fontId="21" fillId="0" borderId="0" xfId="4" applyFont="1"/>
    <xf numFmtId="0" fontId="8" fillId="0" borderId="0" xfId="1" applyFont="1" applyBorder="1" applyAlignment="1">
      <alignment wrapText="1"/>
    </xf>
    <xf numFmtId="49" fontId="2" fillId="0" borderId="1" xfId="2" applyNumberFormat="1" applyFont="1" applyBorder="1"/>
    <xf numFmtId="0" fontId="21" fillId="0" borderId="0" xfId="3" applyFont="1" applyFill="1"/>
    <xf numFmtId="0" fontId="17" fillId="0" borderId="0" xfId="2" applyFont="1" applyFill="1" applyBorder="1" applyAlignment="1">
      <alignment vertical="top"/>
    </xf>
    <xf numFmtId="0" fontId="17" fillId="0" borderId="3" xfId="2" applyNumberFormat="1" applyFont="1" applyFill="1" applyBorder="1"/>
    <xf numFmtId="49" fontId="17" fillId="0" borderId="1" xfId="2" applyNumberFormat="1" applyFont="1" applyFill="1" applyBorder="1"/>
    <xf numFmtId="49" fontId="20" fillId="0" borderId="5" xfId="2" applyNumberFormat="1" applyFont="1" applyFill="1" applyBorder="1"/>
    <xf numFmtId="0" fontId="21" fillId="2" borderId="0" xfId="4" applyFont="1" applyFill="1" applyAlignment="1">
      <alignment horizontal="right"/>
    </xf>
    <xf numFmtId="0" fontId="17" fillId="2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21" fillId="0" borderId="0" xfId="4" applyFont="1" applyFill="1" applyAlignment="1">
      <alignment horizontal="right"/>
    </xf>
    <xf numFmtId="0" fontId="2" fillId="0" borderId="3" xfId="2" applyNumberFormat="1" applyFont="1" applyBorder="1"/>
    <xf numFmtId="0" fontId="2" fillId="0" borderId="0" xfId="2" applyFont="1" applyBorder="1"/>
    <xf numFmtId="0" fontId="18" fillId="0" borderId="0" xfId="1" applyFont="1" applyBorder="1" applyAlignment="1">
      <alignment wrapText="1"/>
    </xf>
  </cellXfs>
  <cellStyles count="7">
    <cellStyle name="Jahre" xfId="4" xr:uid="{00000000-0005-0000-0000-000000000000}"/>
    <cellStyle name="Komma" xfId="6" builtinId="3"/>
    <cellStyle name="Standard" xfId="0" builtinId="0"/>
    <cellStyle name="Tabellentitel" xfId="3" xr:uid="{00000000-0005-0000-0000-000003000000}"/>
    <cellStyle name="Text" xfId="2" xr:uid="{00000000-0005-0000-0000-000004000000}"/>
    <cellStyle name="Titel" xfId="1" xr:uid="{00000000-0005-0000-0000-000005000000}"/>
    <cellStyle name="Zahlen" xfId="5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688035</xdr:colOff>
      <xdr:row>1</xdr:row>
      <xdr:rowOff>122839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177"/>
  <sheetViews>
    <sheetView showGridLines="0" tabSelected="1" zoomScaleNormal="100" workbookViewId="0">
      <selection activeCell="N1" sqref="N1"/>
    </sheetView>
  </sheetViews>
  <sheetFormatPr baseColWidth="10" defaultColWidth="11.42578125" defaultRowHeight="12.75"/>
  <cols>
    <col min="1" max="1" width="72.42578125" style="12" customWidth="1"/>
    <col min="2" max="3" width="16.7109375" style="44" customWidth="1"/>
    <col min="4" max="9" width="16.7109375" style="12" customWidth="1"/>
    <col min="10" max="10" width="14.5703125" style="12" customWidth="1"/>
    <col min="11" max="16384" width="11.42578125" style="12"/>
  </cols>
  <sheetData>
    <row r="1" spans="1:16" ht="50.25" customHeight="1">
      <c r="A1" s="83" t="s">
        <v>43</v>
      </c>
      <c r="B1" s="83"/>
      <c r="C1" s="83"/>
      <c r="D1" s="83"/>
      <c r="E1" s="83"/>
      <c r="F1" s="83"/>
      <c r="G1" s="83"/>
    </row>
    <row r="2" spans="1:16">
      <c r="A2" s="13"/>
    </row>
    <row r="3" spans="1:16">
      <c r="A3" s="13"/>
    </row>
    <row r="4" spans="1:16">
      <c r="A4" s="13"/>
    </row>
    <row r="5" spans="1:16" ht="40.5">
      <c r="A5" s="70" t="s">
        <v>44</v>
      </c>
    </row>
    <row r="6" spans="1:16" ht="8.25" customHeight="1">
      <c r="A6" s="8"/>
    </row>
    <row r="7" spans="1:16" ht="36">
      <c r="A7" s="35" t="s">
        <v>45</v>
      </c>
      <c r="B7" s="45">
        <v>2021</v>
      </c>
      <c r="C7" s="10">
        <v>2020</v>
      </c>
      <c r="D7" s="10">
        <v>2019</v>
      </c>
      <c r="E7" s="10">
        <v>2018</v>
      </c>
      <c r="F7" s="10">
        <v>2017</v>
      </c>
      <c r="G7" s="10">
        <v>2016</v>
      </c>
      <c r="H7" s="10">
        <v>2015</v>
      </c>
      <c r="I7" s="10">
        <v>2014</v>
      </c>
      <c r="J7" s="1"/>
      <c r="K7" s="9"/>
      <c r="L7" s="9"/>
      <c r="M7" s="9"/>
      <c r="N7" s="9"/>
      <c r="O7" s="9"/>
      <c r="P7" s="9"/>
    </row>
    <row r="8" spans="1:16">
      <c r="A8" s="52" t="s">
        <v>32</v>
      </c>
      <c r="B8" s="46"/>
      <c r="C8" s="15"/>
      <c r="D8" s="15"/>
      <c r="E8" s="15"/>
      <c r="F8" s="15"/>
      <c r="G8" s="15"/>
      <c r="H8" s="15"/>
      <c r="I8" s="15"/>
    </row>
    <row r="9" spans="1:16">
      <c r="A9" s="14"/>
      <c r="B9" s="46"/>
      <c r="C9" s="15"/>
      <c r="D9" s="15"/>
      <c r="E9" s="15"/>
      <c r="F9" s="15"/>
      <c r="G9" s="15"/>
      <c r="H9" s="15"/>
      <c r="I9" s="15"/>
    </row>
    <row r="10" spans="1:16">
      <c r="A10" s="16" t="s">
        <v>0</v>
      </c>
      <c r="B10" s="27">
        <v>5</v>
      </c>
      <c r="C10" s="17">
        <v>5</v>
      </c>
      <c r="D10" s="17">
        <v>3</v>
      </c>
      <c r="E10" s="17">
        <v>2</v>
      </c>
      <c r="F10" s="17">
        <v>4</v>
      </c>
      <c r="G10" s="17">
        <v>0</v>
      </c>
      <c r="H10" s="17">
        <v>0</v>
      </c>
      <c r="I10" s="17">
        <v>0</v>
      </c>
    </row>
    <row r="11" spans="1:16">
      <c r="A11" s="18" t="s">
        <v>1</v>
      </c>
      <c r="B11" s="28">
        <v>2</v>
      </c>
      <c r="C11" s="19">
        <v>3</v>
      </c>
      <c r="D11" s="19">
        <v>1</v>
      </c>
      <c r="E11" s="19">
        <v>1</v>
      </c>
      <c r="F11" s="19">
        <v>3</v>
      </c>
      <c r="G11" s="19">
        <v>0</v>
      </c>
      <c r="H11" s="19">
        <v>0</v>
      </c>
      <c r="I11" s="19">
        <v>0</v>
      </c>
    </row>
    <row r="12" spans="1:16">
      <c r="A12" s="71" t="s">
        <v>46</v>
      </c>
      <c r="B12" s="28">
        <v>1</v>
      </c>
      <c r="C12" s="19">
        <v>2</v>
      </c>
      <c r="D12" s="19">
        <v>2</v>
      </c>
      <c r="E12" s="19">
        <v>4</v>
      </c>
      <c r="F12" s="19">
        <v>2</v>
      </c>
      <c r="G12" s="19">
        <v>0</v>
      </c>
      <c r="H12" s="19">
        <v>0</v>
      </c>
      <c r="I12" s="19">
        <v>0</v>
      </c>
    </row>
    <row r="13" spans="1:16">
      <c r="A13" s="18" t="s">
        <v>1</v>
      </c>
      <c r="B13" s="28">
        <v>0</v>
      </c>
      <c r="C13" s="19">
        <v>0</v>
      </c>
      <c r="D13" s="19">
        <v>0</v>
      </c>
      <c r="E13" s="19">
        <v>2</v>
      </c>
      <c r="F13" s="19">
        <v>1</v>
      </c>
      <c r="G13" s="19">
        <v>0</v>
      </c>
      <c r="H13" s="19">
        <v>0</v>
      </c>
      <c r="I13" s="19">
        <v>0</v>
      </c>
    </row>
    <row r="14" spans="1:16">
      <c r="A14" s="2" t="s">
        <v>2</v>
      </c>
      <c r="B14" s="47">
        <f>B10+B12</f>
        <v>6</v>
      </c>
      <c r="C14" s="3">
        <f>C10+C12</f>
        <v>7</v>
      </c>
      <c r="D14" s="3">
        <f t="shared" ref="D14:I14" si="0">D10+D12</f>
        <v>5</v>
      </c>
      <c r="E14" s="3">
        <f t="shared" si="0"/>
        <v>6</v>
      </c>
      <c r="F14" s="3">
        <f t="shared" si="0"/>
        <v>6</v>
      </c>
      <c r="G14" s="3">
        <f t="shared" si="0"/>
        <v>0</v>
      </c>
      <c r="H14" s="3">
        <f t="shared" si="0"/>
        <v>0</v>
      </c>
      <c r="I14" s="3">
        <f t="shared" si="0"/>
        <v>0</v>
      </c>
    </row>
    <row r="15" spans="1:16">
      <c r="A15" s="20"/>
      <c r="B15" s="48"/>
      <c r="C15" s="21"/>
      <c r="D15" s="21"/>
      <c r="E15" s="21"/>
      <c r="F15" s="21"/>
      <c r="G15" s="21"/>
      <c r="H15" s="21"/>
      <c r="I15" s="21"/>
    </row>
    <row r="16" spans="1:16" ht="36">
      <c r="A16" s="35" t="s">
        <v>47</v>
      </c>
      <c r="B16" s="45">
        <f>B$7</f>
        <v>2021</v>
      </c>
      <c r="C16" s="10">
        <f>$C$7</f>
        <v>2020</v>
      </c>
      <c r="D16" s="10">
        <v>2019</v>
      </c>
      <c r="E16" s="10">
        <v>2018</v>
      </c>
      <c r="F16" s="10">
        <v>2017</v>
      </c>
      <c r="G16" s="10">
        <v>2016</v>
      </c>
      <c r="H16" s="10">
        <v>2015</v>
      </c>
      <c r="I16" s="10">
        <v>2014</v>
      </c>
      <c r="J16" s="1"/>
      <c r="K16" s="9"/>
      <c r="L16" s="9"/>
      <c r="M16" s="9"/>
      <c r="N16" s="9"/>
      <c r="O16" s="9"/>
      <c r="P16" s="9"/>
    </row>
    <row r="17" spans="1:16">
      <c r="A17" s="53" t="s">
        <v>32</v>
      </c>
      <c r="B17" s="46"/>
      <c r="C17" s="15"/>
      <c r="D17" s="15"/>
      <c r="E17" s="15"/>
      <c r="F17" s="15"/>
      <c r="G17" s="15"/>
      <c r="H17" s="15"/>
      <c r="I17" s="15"/>
    </row>
    <row r="18" spans="1:16">
      <c r="A18" s="53"/>
      <c r="B18" s="46"/>
      <c r="C18" s="15"/>
      <c r="D18" s="15"/>
      <c r="E18" s="15"/>
      <c r="F18" s="15"/>
      <c r="G18" s="15"/>
      <c r="H18" s="15"/>
      <c r="I18" s="15"/>
    </row>
    <row r="19" spans="1:16">
      <c r="A19" s="54" t="s">
        <v>0</v>
      </c>
      <c r="B19" s="27">
        <v>3</v>
      </c>
      <c r="C19" s="17">
        <v>4</v>
      </c>
      <c r="D19" s="17">
        <v>2</v>
      </c>
      <c r="E19" s="17">
        <f>7+5</f>
        <v>12</v>
      </c>
      <c r="F19" s="17">
        <f>5+4</f>
        <v>9</v>
      </c>
      <c r="G19" s="17"/>
      <c r="H19" s="17"/>
      <c r="I19" s="17"/>
    </row>
    <row r="20" spans="1:16">
      <c r="A20" s="55" t="s">
        <v>1</v>
      </c>
      <c r="B20" s="28">
        <v>2</v>
      </c>
      <c r="C20" s="19">
        <v>1</v>
      </c>
      <c r="D20" s="19">
        <v>1</v>
      </c>
      <c r="E20" s="19">
        <v>5</v>
      </c>
      <c r="F20" s="19">
        <v>4</v>
      </c>
      <c r="G20" s="19">
        <v>0</v>
      </c>
      <c r="H20" s="19">
        <v>0</v>
      </c>
      <c r="I20" s="19">
        <v>0</v>
      </c>
    </row>
    <row r="21" spans="1:16">
      <c r="A21" s="55" t="s">
        <v>46</v>
      </c>
      <c r="B21" s="28">
        <v>0</v>
      </c>
      <c r="C21" s="19">
        <v>2</v>
      </c>
      <c r="D21" s="19">
        <v>2</v>
      </c>
      <c r="E21" s="19">
        <v>4</v>
      </c>
      <c r="F21" s="19">
        <f>3+2</f>
        <v>5</v>
      </c>
      <c r="G21" s="19">
        <v>0</v>
      </c>
      <c r="H21" s="19">
        <v>0</v>
      </c>
      <c r="I21" s="19">
        <v>0</v>
      </c>
    </row>
    <row r="22" spans="1:16">
      <c r="A22" s="55" t="s">
        <v>1</v>
      </c>
      <c r="B22" s="28">
        <v>0</v>
      </c>
      <c r="C22" s="19">
        <v>1</v>
      </c>
      <c r="D22" s="19">
        <v>0</v>
      </c>
      <c r="E22" s="19">
        <v>0</v>
      </c>
      <c r="F22" s="19">
        <v>2</v>
      </c>
      <c r="G22" s="19">
        <v>0</v>
      </c>
      <c r="H22" s="19">
        <v>0</v>
      </c>
      <c r="I22" s="19">
        <v>0</v>
      </c>
    </row>
    <row r="23" spans="1:16">
      <c r="A23" s="56" t="s">
        <v>2</v>
      </c>
      <c r="B23" s="30">
        <f>B19+B21</f>
        <v>3</v>
      </c>
      <c r="C23" s="5">
        <f>C19+C21</f>
        <v>6</v>
      </c>
      <c r="D23" s="5">
        <f t="shared" ref="D23:I23" si="1">D19+D21</f>
        <v>4</v>
      </c>
      <c r="E23" s="5">
        <f t="shared" si="1"/>
        <v>16</v>
      </c>
      <c r="F23" s="5">
        <f t="shared" si="1"/>
        <v>14</v>
      </c>
      <c r="G23" s="5">
        <f t="shared" si="1"/>
        <v>0</v>
      </c>
      <c r="H23" s="5">
        <f t="shared" si="1"/>
        <v>0</v>
      </c>
      <c r="I23" s="5">
        <f t="shared" si="1"/>
        <v>0</v>
      </c>
    </row>
    <row r="24" spans="1:16" s="15" customFormat="1">
      <c r="A24" s="22"/>
      <c r="B24" s="49"/>
      <c r="C24" s="23"/>
      <c r="D24" s="23"/>
      <c r="E24" s="23"/>
      <c r="F24" s="23"/>
      <c r="G24" s="23"/>
      <c r="H24" s="23"/>
      <c r="I24" s="23"/>
    </row>
    <row r="25" spans="1:16" s="15" customFormat="1">
      <c r="A25" s="22"/>
      <c r="B25" s="49"/>
      <c r="C25" s="23"/>
      <c r="D25" s="23"/>
      <c r="E25" s="23"/>
      <c r="F25" s="23"/>
      <c r="G25" s="23"/>
      <c r="H25" s="23"/>
      <c r="I25" s="23"/>
    </row>
    <row r="26" spans="1:16" s="15" customFormat="1">
      <c r="A26" s="22"/>
      <c r="B26" s="49"/>
      <c r="C26" s="23"/>
      <c r="D26" s="23"/>
      <c r="E26" s="23"/>
      <c r="F26" s="23"/>
      <c r="G26" s="23"/>
      <c r="H26" s="23"/>
      <c r="I26" s="23"/>
    </row>
    <row r="27" spans="1:16" s="15" customFormat="1">
      <c r="A27" s="22"/>
      <c r="B27" s="49"/>
      <c r="C27" s="23"/>
      <c r="D27" s="23"/>
      <c r="E27" s="23"/>
      <c r="F27" s="23"/>
      <c r="G27" s="23"/>
      <c r="H27" s="23"/>
      <c r="I27" s="23"/>
    </row>
    <row r="28" spans="1:16" ht="20.25">
      <c r="A28" s="8" t="s">
        <v>3</v>
      </c>
      <c r="C28" s="12"/>
    </row>
    <row r="29" spans="1:16" ht="8.25" customHeight="1">
      <c r="A29" s="8"/>
      <c r="C29" s="12"/>
    </row>
    <row r="30" spans="1:16" ht="18">
      <c r="A30" s="9" t="s">
        <v>4</v>
      </c>
      <c r="B30" s="45">
        <f>B$7</f>
        <v>2021</v>
      </c>
      <c r="C30" s="59">
        <f>C$7</f>
        <v>2020</v>
      </c>
      <c r="D30" s="10">
        <f>D$7</f>
        <v>2019</v>
      </c>
      <c r="E30" s="10">
        <f t="shared" ref="E30:I30" si="2">E$7</f>
        <v>2018</v>
      </c>
      <c r="F30" s="10">
        <f t="shared" si="2"/>
        <v>2017</v>
      </c>
      <c r="G30" s="10">
        <f t="shared" si="2"/>
        <v>2016</v>
      </c>
      <c r="H30" s="10">
        <f t="shared" si="2"/>
        <v>2015</v>
      </c>
      <c r="I30" s="10">
        <f t="shared" si="2"/>
        <v>2014</v>
      </c>
      <c r="J30" s="1"/>
      <c r="K30" s="9"/>
      <c r="L30" s="9"/>
      <c r="M30" s="9"/>
      <c r="N30" s="9"/>
      <c r="O30" s="9"/>
      <c r="P30" s="9"/>
    </row>
    <row r="31" spans="1:16">
      <c r="A31" s="53" t="s">
        <v>32</v>
      </c>
      <c r="B31" s="46"/>
      <c r="C31" s="15"/>
      <c r="D31" s="15"/>
      <c r="E31" s="15"/>
      <c r="F31" s="15"/>
      <c r="G31" s="15"/>
      <c r="H31" s="15"/>
      <c r="I31" s="15"/>
    </row>
    <row r="32" spans="1:16">
      <c r="A32" s="53"/>
      <c r="B32" s="46"/>
      <c r="C32" s="15"/>
      <c r="D32" s="15"/>
      <c r="E32" s="15"/>
      <c r="F32" s="15"/>
      <c r="G32" s="15"/>
      <c r="H32" s="15"/>
      <c r="I32" s="15"/>
    </row>
    <row r="33" spans="1:16">
      <c r="A33" s="54" t="s">
        <v>5</v>
      </c>
      <c r="B33" s="27">
        <v>0</v>
      </c>
      <c r="C33" s="17">
        <v>0</v>
      </c>
      <c r="D33" s="17">
        <v>0</v>
      </c>
      <c r="E33" s="17">
        <v>1</v>
      </c>
      <c r="F33" s="17">
        <v>0</v>
      </c>
      <c r="G33" s="17" t="s">
        <v>6</v>
      </c>
      <c r="H33" s="17" t="s">
        <v>6</v>
      </c>
      <c r="I33" s="17" t="s">
        <v>6</v>
      </c>
    </row>
    <row r="34" spans="1:16">
      <c r="A34" s="55" t="s">
        <v>1</v>
      </c>
      <c r="B34" s="28">
        <v>0</v>
      </c>
      <c r="C34" s="19">
        <v>0</v>
      </c>
      <c r="D34" s="19">
        <v>0</v>
      </c>
      <c r="E34" s="19">
        <v>1</v>
      </c>
      <c r="F34" s="19">
        <v>0</v>
      </c>
      <c r="G34" s="19" t="s">
        <v>6</v>
      </c>
      <c r="H34" s="19" t="s">
        <v>6</v>
      </c>
      <c r="I34" s="19" t="s">
        <v>6</v>
      </c>
    </row>
    <row r="35" spans="1:16">
      <c r="A35" s="55" t="s">
        <v>7</v>
      </c>
      <c r="B35" s="28">
        <v>4</v>
      </c>
      <c r="C35" s="19">
        <v>1</v>
      </c>
      <c r="D35" s="19">
        <v>5</v>
      </c>
      <c r="E35" s="19">
        <v>2</v>
      </c>
      <c r="F35" s="19">
        <v>2</v>
      </c>
      <c r="G35" s="19" t="s">
        <v>6</v>
      </c>
      <c r="H35" s="19" t="s">
        <v>6</v>
      </c>
      <c r="I35" s="19" t="s">
        <v>6</v>
      </c>
    </row>
    <row r="36" spans="1:16">
      <c r="A36" s="55" t="s">
        <v>1</v>
      </c>
      <c r="B36" s="28">
        <v>2</v>
      </c>
      <c r="C36" s="19">
        <v>1</v>
      </c>
      <c r="D36" s="19">
        <v>4</v>
      </c>
      <c r="E36" s="19">
        <v>0</v>
      </c>
      <c r="F36" s="19">
        <v>1</v>
      </c>
      <c r="G36" s="19" t="s">
        <v>6</v>
      </c>
      <c r="H36" s="19" t="s">
        <v>6</v>
      </c>
      <c r="I36" s="19" t="s">
        <v>6</v>
      </c>
    </row>
    <row r="37" spans="1:16">
      <c r="A37" s="48" t="s">
        <v>8</v>
      </c>
      <c r="B37" s="29">
        <v>0</v>
      </c>
      <c r="C37" s="21">
        <v>0</v>
      </c>
      <c r="D37" s="21">
        <v>1</v>
      </c>
      <c r="E37" s="21">
        <v>0</v>
      </c>
      <c r="F37" s="21">
        <v>2</v>
      </c>
      <c r="G37" s="19" t="s">
        <v>6</v>
      </c>
      <c r="H37" s="19" t="s">
        <v>6</v>
      </c>
      <c r="I37" s="19" t="s">
        <v>6</v>
      </c>
    </row>
    <row r="38" spans="1:16">
      <c r="A38" s="55" t="s">
        <v>40</v>
      </c>
      <c r="B38" s="28">
        <v>0</v>
      </c>
      <c r="C38" s="19">
        <v>1</v>
      </c>
      <c r="D38" s="19">
        <v>0</v>
      </c>
      <c r="E38" s="19">
        <v>1</v>
      </c>
      <c r="F38" s="19">
        <v>2</v>
      </c>
      <c r="G38" s="19" t="s">
        <v>6</v>
      </c>
      <c r="H38" s="19" t="s">
        <v>6</v>
      </c>
      <c r="I38" s="19" t="s">
        <v>6</v>
      </c>
    </row>
    <row r="39" spans="1:16">
      <c r="A39" s="56" t="s">
        <v>10</v>
      </c>
      <c r="B39" s="30">
        <f>B33+B35+B37+B38</f>
        <v>4</v>
      </c>
      <c r="C39" s="5">
        <v>2</v>
      </c>
      <c r="D39" s="5">
        <f>D33+D35+D37+D38</f>
        <v>6</v>
      </c>
      <c r="E39" s="5">
        <f>E33+E35+E37+E38</f>
        <v>4</v>
      </c>
      <c r="F39" s="5">
        <f>F33+F35+F37+F38</f>
        <v>6</v>
      </c>
      <c r="G39" s="7" t="s">
        <v>6</v>
      </c>
      <c r="H39" s="7" t="s">
        <v>6</v>
      </c>
      <c r="I39" s="7" t="s">
        <v>6</v>
      </c>
    </row>
    <row r="40" spans="1:16">
      <c r="A40" s="53"/>
      <c r="B40" s="11"/>
      <c r="C40" s="15"/>
      <c r="D40" s="15"/>
      <c r="E40" s="15"/>
      <c r="F40" s="15"/>
      <c r="G40" s="15"/>
      <c r="H40" s="15"/>
      <c r="I40" s="15"/>
    </row>
    <row r="41" spans="1:16" ht="18">
      <c r="A41" s="57" t="s">
        <v>11</v>
      </c>
      <c r="B41" s="45">
        <f>B$7</f>
        <v>2021</v>
      </c>
      <c r="C41" s="59">
        <f>C$7</f>
        <v>2020</v>
      </c>
      <c r="D41" s="10">
        <f>D$7</f>
        <v>2019</v>
      </c>
      <c r="E41" s="10">
        <f t="shared" ref="E41:I41" si="3">E$7</f>
        <v>2018</v>
      </c>
      <c r="F41" s="10">
        <f t="shared" si="3"/>
        <v>2017</v>
      </c>
      <c r="G41" s="10">
        <f t="shared" si="3"/>
        <v>2016</v>
      </c>
      <c r="H41" s="10">
        <f t="shared" si="3"/>
        <v>2015</v>
      </c>
      <c r="I41" s="10">
        <f t="shared" si="3"/>
        <v>2014</v>
      </c>
      <c r="J41" s="1"/>
      <c r="K41" s="9"/>
      <c r="L41" s="9"/>
      <c r="M41" s="9"/>
      <c r="N41" s="9"/>
      <c r="O41" s="9"/>
      <c r="P41" s="9"/>
    </row>
    <row r="42" spans="1:16">
      <c r="A42" s="53" t="s">
        <v>41</v>
      </c>
      <c r="B42" s="46"/>
      <c r="C42" s="15"/>
      <c r="D42" s="15"/>
      <c r="E42" s="15"/>
      <c r="F42" s="15"/>
      <c r="G42" s="15"/>
      <c r="H42" s="15"/>
      <c r="I42" s="15"/>
    </row>
    <row r="43" spans="1:16">
      <c r="A43" s="53"/>
      <c r="B43" s="46"/>
      <c r="C43" s="15"/>
      <c r="D43" s="15"/>
      <c r="E43" s="15"/>
      <c r="F43" s="15"/>
      <c r="G43" s="15"/>
      <c r="H43" s="15"/>
      <c r="I43" s="15"/>
    </row>
    <row r="44" spans="1:16">
      <c r="A44" s="54" t="s">
        <v>5</v>
      </c>
      <c r="B44" s="27">
        <v>1</v>
      </c>
      <c r="C44" s="17">
        <v>0</v>
      </c>
      <c r="D44" s="17">
        <v>0</v>
      </c>
      <c r="E44" s="17">
        <v>1</v>
      </c>
      <c r="F44" s="17">
        <v>0</v>
      </c>
      <c r="G44" s="17" t="s">
        <v>6</v>
      </c>
      <c r="H44" s="17" t="s">
        <v>6</v>
      </c>
      <c r="I44" s="17" t="s">
        <v>6</v>
      </c>
    </row>
    <row r="45" spans="1:16">
      <c r="A45" s="55" t="s">
        <v>1</v>
      </c>
      <c r="B45" s="28">
        <v>0</v>
      </c>
      <c r="C45" s="19">
        <v>0</v>
      </c>
      <c r="D45" s="19">
        <v>0</v>
      </c>
      <c r="E45" s="19">
        <v>1</v>
      </c>
      <c r="F45" s="19">
        <v>0</v>
      </c>
      <c r="G45" s="17" t="s">
        <v>6</v>
      </c>
      <c r="H45" s="17" t="s">
        <v>6</v>
      </c>
      <c r="I45" s="17" t="s">
        <v>6</v>
      </c>
    </row>
    <row r="46" spans="1:16">
      <c r="A46" s="18" t="s">
        <v>7</v>
      </c>
      <c r="B46" s="28">
        <v>0</v>
      </c>
      <c r="C46" s="19">
        <v>1</v>
      </c>
      <c r="D46" s="19">
        <v>1</v>
      </c>
      <c r="E46" s="19">
        <v>5</v>
      </c>
      <c r="F46" s="19">
        <v>3</v>
      </c>
      <c r="G46" s="17" t="s">
        <v>6</v>
      </c>
      <c r="H46" s="17" t="s">
        <v>6</v>
      </c>
      <c r="I46" s="17" t="s">
        <v>6</v>
      </c>
    </row>
    <row r="47" spans="1:16">
      <c r="A47" s="18" t="s">
        <v>1</v>
      </c>
      <c r="B47" s="28">
        <v>0</v>
      </c>
      <c r="C47" s="19">
        <v>0</v>
      </c>
      <c r="D47" s="19">
        <v>0</v>
      </c>
      <c r="E47" s="19">
        <v>2</v>
      </c>
      <c r="F47" s="19">
        <v>2</v>
      </c>
      <c r="G47" s="17" t="s">
        <v>6</v>
      </c>
      <c r="H47" s="17" t="s">
        <v>6</v>
      </c>
      <c r="I47" s="17" t="s">
        <v>6</v>
      </c>
    </row>
    <row r="48" spans="1:16">
      <c r="A48" s="20" t="s">
        <v>8</v>
      </c>
      <c r="B48" s="29">
        <v>0</v>
      </c>
      <c r="C48" s="21">
        <v>0</v>
      </c>
      <c r="D48" s="21">
        <v>2</v>
      </c>
      <c r="E48" s="21">
        <v>1</v>
      </c>
      <c r="F48" s="21">
        <v>4</v>
      </c>
      <c r="G48" s="17" t="s">
        <v>6</v>
      </c>
      <c r="H48" s="17" t="s">
        <v>6</v>
      </c>
      <c r="I48" s="17" t="s">
        <v>6</v>
      </c>
    </row>
    <row r="49" spans="1:16">
      <c r="A49" s="18" t="s">
        <v>9</v>
      </c>
      <c r="B49" s="28">
        <v>2</v>
      </c>
      <c r="C49" s="19">
        <v>1</v>
      </c>
      <c r="D49" s="19">
        <v>2</v>
      </c>
      <c r="E49" s="19">
        <v>1</v>
      </c>
      <c r="F49" s="19">
        <v>0</v>
      </c>
      <c r="G49" s="17" t="s">
        <v>6</v>
      </c>
      <c r="H49" s="17" t="s">
        <v>6</v>
      </c>
      <c r="I49" s="17" t="s">
        <v>6</v>
      </c>
    </row>
    <row r="50" spans="1:16">
      <c r="A50" s="4" t="s">
        <v>10</v>
      </c>
      <c r="B50" s="30">
        <f t="shared" ref="B50" si="4">B44+B46+B48+B49</f>
        <v>3</v>
      </c>
      <c r="C50" s="5">
        <v>2</v>
      </c>
      <c r="D50" s="5">
        <f t="shared" ref="D50:F50" si="5">D44+D46+D48+D49</f>
        <v>5</v>
      </c>
      <c r="E50" s="5">
        <f t="shared" si="5"/>
        <v>8</v>
      </c>
      <c r="F50" s="5">
        <f t="shared" si="5"/>
        <v>7</v>
      </c>
      <c r="G50" s="6" t="s">
        <v>6</v>
      </c>
      <c r="H50" s="6" t="s">
        <v>6</v>
      </c>
      <c r="I50" s="6" t="s">
        <v>6</v>
      </c>
    </row>
    <row r="51" spans="1:16" s="15" customFormat="1">
      <c r="B51" s="50"/>
    </row>
    <row r="52" spans="1:16" s="15" customFormat="1">
      <c r="B52" s="50"/>
    </row>
    <row r="53" spans="1:16" s="15" customFormat="1">
      <c r="B53" s="50"/>
    </row>
    <row r="54" spans="1:16" s="15" customFormat="1">
      <c r="B54" s="50"/>
    </row>
    <row r="55" spans="1:16" ht="20.25">
      <c r="A55" s="8" t="s">
        <v>12</v>
      </c>
      <c r="C55" s="12"/>
    </row>
    <row r="56" spans="1:16" ht="8.25" customHeight="1">
      <c r="A56" s="8"/>
      <c r="C56" s="12"/>
    </row>
    <row r="57" spans="1:16" ht="18">
      <c r="A57" s="57" t="s">
        <v>13</v>
      </c>
      <c r="B57" s="45">
        <f>B$7</f>
        <v>2021</v>
      </c>
      <c r="C57" s="59">
        <f>C$7</f>
        <v>2020</v>
      </c>
      <c r="D57" s="10">
        <f>D$7</f>
        <v>2019</v>
      </c>
      <c r="E57" s="10">
        <f t="shared" ref="E57:I57" si="6">E$7</f>
        <v>2018</v>
      </c>
      <c r="F57" s="10">
        <f t="shared" si="6"/>
        <v>2017</v>
      </c>
      <c r="G57" s="10">
        <f t="shared" si="6"/>
        <v>2016</v>
      </c>
      <c r="H57" s="10">
        <f t="shared" si="6"/>
        <v>2015</v>
      </c>
      <c r="I57" s="10">
        <f t="shared" si="6"/>
        <v>2014</v>
      </c>
      <c r="J57" s="1"/>
      <c r="K57" s="9"/>
      <c r="L57" s="9"/>
      <c r="M57" s="9"/>
      <c r="N57" s="9"/>
      <c r="O57" s="9"/>
      <c r="P57" s="9"/>
    </row>
    <row r="58" spans="1:16">
      <c r="A58" s="53" t="s">
        <v>48</v>
      </c>
      <c r="B58" s="46"/>
      <c r="C58" s="15"/>
      <c r="D58" s="15"/>
      <c r="E58" s="15"/>
      <c r="F58" s="15"/>
      <c r="G58" s="15"/>
      <c r="H58" s="15"/>
      <c r="I58" s="15"/>
    </row>
    <row r="59" spans="1:16">
      <c r="A59" s="53"/>
      <c r="B59" s="46"/>
      <c r="C59" s="15"/>
      <c r="D59" s="15"/>
      <c r="E59" s="15"/>
      <c r="F59" s="15"/>
      <c r="G59" s="15"/>
      <c r="H59" s="15"/>
      <c r="I59" s="15"/>
    </row>
    <row r="60" spans="1:16">
      <c r="A60" s="54" t="s">
        <v>14</v>
      </c>
      <c r="B60" s="36">
        <v>157</v>
      </c>
      <c r="C60" s="37">
        <v>148</v>
      </c>
      <c r="D60" s="37">
        <v>136</v>
      </c>
      <c r="E60" s="37">
        <v>136</v>
      </c>
      <c r="F60" s="37">
        <v>137</v>
      </c>
      <c r="G60" s="37">
        <v>136</v>
      </c>
      <c r="H60" s="17" t="s">
        <v>6</v>
      </c>
      <c r="I60" s="17" t="s">
        <v>6</v>
      </c>
    </row>
    <row r="61" spans="1:16">
      <c r="A61" s="55" t="s">
        <v>15</v>
      </c>
      <c r="B61" s="38">
        <v>1550</v>
      </c>
      <c r="C61" s="39">
        <v>1484</v>
      </c>
      <c r="D61" s="39">
        <v>1461</v>
      </c>
      <c r="E61" s="39">
        <v>1454</v>
      </c>
      <c r="F61" s="39">
        <v>1383</v>
      </c>
      <c r="G61" s="39">
        <v>1296</v>
      </c>
      <c r="H61" s="17" t="s">
        <v>6</v>
      </c>
      <c r="I61" s="17" t="s">
        <v>6</v>
      </c>
    </row>
    <row r="62" spans="1:16">
      <c r="A62" s="55" t="s">
        <v>16</v>
      </c>
      <c r="B62" s="38">
        <v>48</v>
      </c>
      <c r="C62" s="39">
        <v>48</v>
      </c>
      <c r="D62" s="39">
        <v>46</v>
      </c>
      <c r="E62" s="39">
        <v>50</v>
      </c>
      <c r="F62" s="39">
        <v>44</v>
      </c>
      <c r="G62" s="39">
        <v>42</v>
      </c>
      <c r="H62" s="17" t="s">
        <v>6</v>
      </c>
      <c r="I62" s="17" t="s">
        <v>6</v>
      </c>
    </row>
    <row r="63" spans="1:16">
      <c r="A63" s="55" t="s">
        <v>17</v>
      </c>
      <c r="B63" s="38">
        <v>73</v>
      </c>
      <c r="C63" s="39">
        <v>72</v>
      </c>
      <c r="D63" s="39">
        <v>67</v>
      </c>
      <c r="E63" s="39">
        <v>66</v>
      </c>
      <c r="F63" s="39">
        <v>60</v>
      </c>
      <c r="G63" s="39">
        <v>59</v>
      </c>
      <c r="H63" s="17" t="s">
        <v>6</v>
      </c>
      <c r="I63" s="17" t="s">
        <v>6</v>
      </c>
    </row>
    <row r="64" spans="1:16">
      <c r="A64" s="48" t="s">
        <v>18</v>
      </c>
      <c r="B64" s="40">
        <v>22</v>
      </c>
      <c r="C64" s="41">
        <v>19</v>
      </c>
      <c r="D64" s="41">
        <v>22</v>
      </c>
      <c r="E64" s="41">
        <v>19</v>
      </c>
      <c r="F64" s="41">
        <v>18</v>
      </c>
      <c r="G64" s="41">
        <v>18</v>
      </c>
      <c r="H64" s="17" t="s">
        <v>6</v>
      </c>
      <c r="I64" s="17" t="s">
        <v>6</v>
      </c>
    </row>
    <row r="65" spans="1:16">
      <c r="A65" s="56" t="s">
        <v>2</v>
      </c>
      <c r="B65" s="42">
        <f>SUM(B60:B64)</f>
        <v>1850</v>
      </c>
      <c r="C65" s="43">
        <f>SUM(C60:C64)</f>
        <v>1771</v>
      </c>
      <c r="D65" s="43">
        <f>SUM(D60:D64)</f>
        <v>1732</v>
      </c>
      <c r="E65" s="43">
        <f t="shared" ref="E65:G65" si="7">SUM(E60:E64)</f>
        <v>1725</v>
      </c>
      <c r="F65" s="43">
        <f t="shared" si="7"/>
        <v>1642</v>
      </c>
      <c r="G65" s="43">
        <f t="shared" si="7"/>
        <v>1551</v>
      </c>
      <c r="H65" s="6" t="s">
        <v>6</v>
      </c>
      <c r="I65" s="6" t="s">
        <v>6</v>
      </c>
    </row>
    <row r="66" spans="1:16" s="15" customFormat="1">
      <c r="A66" s="50"/>
      <c r="B66" s="50"/>
      <c r="C66" s="60"/>
    </row>
    <row r="67" spans="1:16" ht="18">
      <c r="A67" s="57" t="s">
        <v>19</v>
      </c>
      <c r="B67" s="45">
        <f>B$7</f>
        <v>2021</v>
      </c>
      <c r="C67" s="59">
        <f>C$7</f>
        <v>2020</v>
      </c>
      <c r="D67" s="10">
        <f>D$7</f>
        <v>2019</v>
      </c>
      <c r="E67" s="10">
        <f t="shared" ref="E67:I67" si="8">E$7</f>
        <v>2018</v>
      </c>
      <c r="F67" s="10">
        <f t="shared" si="8"/>
        <v>2017</v>
      </c>
      <c r="G67" s="10">
        <f t="shared" si="8"/>
        <v>2016</v>
      </c>
      <c r="H67" s="10">
        <f t="shared" si="8"/>
        <v>2015</v>
      </c>
      <c r="I67" s="10">
        <f t="shared" si="8"/>
        <v>2014</v>
      </c>
      <c r="J67" s="1"/>
      <c r="K67" s="9"/>
      <c r="L67" s="9"/>
      <c r="M67" s="9"/>
      <c r="N67" s="9"/>
      <c r="O67" s="9"/>
      <c r="P67" s="9"/>
    </row>
    <row r="68" spans="1:16">
      <c r="A68" s="53" t="s">
        <v>42</v>
      </c>
      <c r="B68" s="46"/>
      <c r="C68" s="15"/>
      <c r="D68" s="15"/>
      <c r="E68" s="15"/>
      <c r="F68" s="15"/>
      <c r="G68" s="15"/>
      <c r="H68" s="15"/>
      <c r="I68" s="15"/>
    </row>
    <row r="69" spans="1:16">
      <c r="A69" s="53"/>
      <c r="B69" s="46"/>
      <c r="C69" s="15"/>
      <c r="D69" s="15"/>
      <c r="E69" s="15"/>
      <c r="F69" s="15"/>
      <c r="G69" s="15"/>
      <c r="H69" s="15"/>
      <c r="I69" s="15"/>
    </row>
    <row r="70" spans="1:16">
      <c r="A70" s="54" t="s">
        <v>14</v>
      </c>
      <c r="B70" s="27">
        <v>13</v>
      </c>
      <c r="C70" s="17">
        <v>18</v>
      </c>
      <c r="D70" s="17">
        <v>12</v>
      </c>
      <c r="E70" s="17">
        <v>7</v>
      </c>
      <c r="F70" s="17">
        <v>6</v>
      </c>
      <c r="G70" s="17" t="s">
        <v>6</v>
      </c>
      <c r="H70" s="17" t="s">
        <v>6</v>
      </c>
      <c r="I70" s="17" t="s">
        <v>6</v>
      </c>
    </row>
    <row r="71" spans="1:16">
      <c r="A71" s="18" t="s">
        <v>15</v>
      </c>
      <c r="B71" s="28">
        <v>121</v>
      </c>
      <c r="C71" s="19">
        <v>109</v>
      </c>
      <c r="D71" s="19">
        <v>77</v>
      </c>
      <c r="E71" s="19">
        <v>136</v>
      </c>
      <c r="F71" s="19">
        <v>152</v>
      </c>
      <c r="G71" s="17" t="s">
        <v>6</v>
      </c>
      <c r="H71" s="17" t="s">
        <v>6</v>
      </c>
      <c r="I71" s="17" t="s">
        <v>6</v>
      </c>
    </row>
    <row r="72" spans="1:16">
      <c r="A72" s="18" t="s">
        <v>16</v>
      </c>
      <c r="B72" s="28">
        <v>5</v>
      </c>
      <c r="C72" s="19">
        <v>8</v>
      </c>
      <c r="D72" s="19">
        <v>2</v>
      </c>
      <c r="E72" s="19">
        <v>8</v>
      </c>
      <c r="F72" s="19">
        <v>6</v>
      </c>
      <c r="G72" s="17" t="s">
        <v>6</v>
      </c>
      <c r="H72" s="17" t="s">
        <v>6</v>
      </c>
      <c r="I72" s="17" t="s">
        <v>6</v>
      </c>
    </row>
    <row r="73" spans="1:16">
      <c r="A73" s="18" t="s">
        <v>17</v>
      </c>
      <c r="B73" s="28">
        <v>5</v>
      </c>
      <c r="C73" s="19">
        <v>9</v>
      </c>
      <c r="D73" s="19">
        <v>3</v>
      </c>
      <c r="E73" s="19">
        <v>9</v>
      </c>
      <c r="F73" s="19">
        <v>2</v>
      </c>
      <c r="G73" s="17" t="s">
        <v>6</v>
      </c>
      <c r="H73" s="17" t="s">
        <v>6</v>
      </c>
      <c r="I73" s="17" t="s">
        <v>6</v>
      </c>
    </row>
    <row r="74" spans="1:16">
      <c r="A74" s="20" t="s">
        <v>18</v>
      </c>
      <c r="B74" s="29">
        <v>2</v>
      </c>
      <c r="C74" s="24">
        <v>1</v>
      </c>
      <c r="D74" s="24">
        <v>4</v>
      </c>
      <c r="E74" s="24">
        <v>2</v>
      </c>
      <c r="F74" s="21">
        <v>1</v>
      </c>
      <c r="G74" s="17" t="s">
        <v>6</v>
      </c>
      <c r="H74" s="17" t="s">
        <v>6</v>
      </c>
      <c r="I74" s="17" t="s">
        <v>6</v>
      </c>
    </row>
    <row r="75" spans="1:16">
      <c r="A75" s="4" t="s">
        <v>2</v>
      </c>
      <c r="B75" s="30">
        <f>SUM(B70:B74)</f>
        <v>146</v>
      </c>
      <c r="C75" s="5">
        <f>SUM(C70:C74)</f>
        <v>145</v>
      </c>
      <c r="D75" s="5">
        <f>SUM(D70:D74)</f>
        <v>98</v>
      </c>
      <c r="E75" s="5">
        <f>SUM(E70:E74)</f>
        <v>162</v>
      </c>
      <c r="F75" s="5">
        <f t="shared" ref="F75" si="9">SUM(F70:F74)</f>
        <v>167</v>
      </c>
      <c r="G75" s="6" t="s">
        <v>6</v>
      </c>
      <c r="H75" s="6" t="s">
        <v>6</v>
      </c>
      <c r="I75" s="6" t="s">
        <v>6</v>
      </c>
    </row>
    <row r="76" spans="1:16" s="15" customFormat="1">
      <c r="B76" s="50"/>
    </row>
    <row r="77" spans="1:16" ht="18">
      <c r="A77" s="57" t="s">
        <v>20</v>
      </c>
      <c r="B77" s="69">
        <f>B$7</f>
        <v>2021</v>
      </c>
      <c r="C77" s="59">
        <f>C$7</f>
        <v>2020</v>
      </c>
      <c r="D77" s="10">
        <f>D$7</f>
        <v>2019</v>
      </c>
      <c r="E77" s="10">
        <f t="shared" ref="E77:I77" si="10">E$7</f>
        <v>2018</v>
      </c>
      <c r="F77" s="10">
        <f t="shared" si="10"/>
        <v>2017</v>
      </c>
      <c r="G77" s="10">
        <f t="shared" si="10"/>
        <v>2016</v>
      </c>
      <c r="H77" s="10">
        <f t="shared" si="10"/>
        <v>2015</v>
      </c>
      <c r="I77" s="10">
        <f t="shared" si="10"/>
        <v>2014</v>
      </c>
      <c r="J77" s="1"/>
      <c r="K77" s="9"/>
      <c r="L77" s="9"/>
      <c r="M77" s="9"/>
      <c r="N77" s="9"/>
      <c r="O77" s="9"/>
      <c r="P77" s="9"/>
    </row>
    <row r="78" spans="1:16">
      <c r="A78" s="53" t="s">
        <v>42</v>
      </c>
      <c r="B78" s="46"/>
      <c r="C78" s="15"/>
      <c r="D78" s="15"/>
      <c r="E78" s="15"/>
      <c r="F78" s="15"/>
      <c r="G78" s="15"/>
      <c r="H78" s="15"/>
      <c r="I78" s="15"/>
    </row>
    <row r="79" spans="1:16">
      <c r="A79" s="53"/>
      <c r="B79" s="46"/>
      <c r="C79" s="15"/>
      <c r="D79" s="15"/>
      <c r="E79" s="15"/>
      <c r="F79" s="15"/>
      <c r="G79" s="15"/>
      <c r="H79" s="15"/>
      <c r="I79" s="15"/>
    </row>
    <row r="80" spans="1:16">
      <c r="A80" s="54" t="s">
        <v>14</v>
      </c>
      <c r="B80" s="27">
        <v>4</v>
      </c>
      <c r="C80" s="17">
        <v>6</v>
      </c>
      <c r="D80" s="17">
        <v>12</v>
      </c>
      <c r="E80" s="17">
        <v>8</v>
      </c>
      <c r="F80" s="17">
        <v>5</v>
      </c>
      <c r="G80" s="17">
        <v>0</v>
      </c>
      <c r="H80" s="17">
        <v>0</v>
      </c>
      <c r="I80" s="17">
        <v>0</v>
      </c>
    </row>
    <row r="81" spans="1:9">
      <c r="A81" s="55" t="s">
        <v>15</v>
      </c>
      <c r="B81" s="28">
        <v>50</v>
      </c>
      <c r="C81" s="19">
        <v>86</v>
      </c>
      <c r="D81" s="19">
        <v>70</v>
      </c>
      <c r="E81" s="19">
        <v>65</v>
      </c>
      <c r="F81" s="19">
        <v>65</v>
      </c>
      <c r="G81" s="19"/>
      <c r="H81" s="19"/>
      <c r="I81" s="19"/>
    </row>
    <row r="82" spans="1:9">
      <c r="A82" s="55" t="s">
        <v>16</v>
      </c>
      <c r="B82" s="28">
        <v>4</v>
      </c>
      <c r="C82" s="19">
        <v>6</v>
      </c>
      <c r="D82" s="19">
        <v>6</v>
      </c>
      <c r="E82" s="19">
        <v>2</v>
      </c>
      <c r="F82" s="19">
        <v>4</v>
      </c>
      <c r="G82" s="19"/>
      <c r="H82" s="19"/>
      <c r="I82" s="19"/>
    </row>
    <row r="83" spans="1:9">
      <c r="A83" s="55" t="s">
        <v>17</v>
      </c>
      <c r="B83" s="28">
        <v>4</v>
      </c>
      <c r="C83" s="19">
        <v>4</v>
      </c>
      <c r="D83" s="19">
        <v>2</v>
      </c>
      <c r="E83" s="19">
        <v>3</v>
      </c>
      <c r="F83" s="19">
        <v>1</v>
      </c>
      <c r="G83" s="19"/>
      <c r="H83" s="19"/>
      <c r="I83" s="19"/>
    </row>
    <row r="84" spans="1:9">
      <c r="A84" s="48" t="s">
        <v>18</v>
      </c>
      <c r="B84" s="29">
        <v>1</v>
      </c>
      <c r="C84" s="21">
        <v>4</v>
      </c>
      <c r="D84" s="21">
        <v>1</v>
      </c>
      <c r="E84" s="21">
        <v>1</v>
      </c>
      <c r="F84" s="21">
        <v>1</v>
      </c>
      <c r="G84" s="21"/>
      <c r="H84" s="21"/>
      <c r="I84" s="21"/>
    </row>
    <row r="85" spans="1:9">
      <c r="A85" s="56" t="s">
        <v>2</v>
      </c>
      <c r="B85" s="30">
        <f>SUM(B80:B84)</f>
        <v>63</v>
      </c>
      <c r="C85" s="5">
        <f>SUM(C80:C84)</f>
        <v>106</v>
      </c>
      <c r="D85" s="5">
        <f>SUM(D80:D84)</f>
        <v>91</v>
      </c>
      <c r="E85" s="5">
        <f t="shared" ref="E85" si="11">SUM(E80:E84)</f>
        <v>79</v>
      </c>
      <c r="F85" s="5">
        <f t="shared" ref="F85" si="12">SUM(F80:F84)</f>
        <v>76</v>
      </c>
      <c r="G85" s="5">
        <f t="shared" ref="G85" si="13">SUM(G80:G84)</f>
        <v>0</v>
      </c>
      <c r="H85" s="5">
        <f t="shared" ref="H85" si="14">SUM(H80:H84)</f>
        <v>0</v>
      </c>
      <c r="I85" s="5">
        <f t="shared" ref="I85" si="15">SUM(I80:I84)</f>
        <v>0</v>
      </c>
    </row>
    <row r="86" spans="1:9" s="15" customFormat="1">
      <c r="A86" s="50"/>
      <c r="B86" s="50"/>
    </row>
    <row r="87" spans="1:9" s="50" customFormat="1" ht="18">
      <c r="A87" s="72" t="s">
        <v>49</v>
      </c>
      <c r="B87" s="77">
        <f>B$7</f>
        <v>2021</v>
      </c>
      <c r="C87" s="80">
        <f>C$7</f>
        <v>2020</v>
      </c>
      <c r="D87" s="80">
        <f>D$7</f>
        <v>2019</v>
      </c>
      <c r="E87" s="80">
        <f t="shared" ref="E87:I87" si="16">E$7</f>
        <v>2018</v>
      </c>
      <c r="F87" s="80">
        <f t="shared" si="16"/>
        <v>2017</v>
      </c>
      <c r="G87" s="80">
        <f t="shared" si="16"/>
        <v>2016</v>
      </c>
      <c r="H87" s="80">
        <f t="shared" si="16"/>
        <v>2015</v>
      </c>
      <c r="I87" s="80">
        <f t="shared" si="16"/>
        <v>2014</v>
      </c>
    </row>
    <row r="88" spans="1:9" s="44" customFormat="1" ht="38.25">
      <c r="A88" s="73" t="s">
        <v>50</v>
      </c>
      <c r="B88" s="78" t="s">
        <v>53</v>
      </c>
      <c r="C88" s="79" t="s">
        <v>54</v>
      </c>
      <c r="D88" s="79" t="s">
        <v>54</v>
      </c>
      <c r="E88" s="79" t="s">
        <v>54</v>
      </c>
      <c r="F88" s="79" t="s">
        <v>54</v>
      </c>
      <c r="G88" s="79" t="s">
        <v>54</v>
      </c>
      <c r="H88" s="79" t="s">
        <v>54</v>
      </c>
      <c r="I88" s="79" t="s">
        <v>54</v>
      </c>
    </row>
    <row r="89" spans="1:9" s="44" customFormat="1">
      <c r="A89" s="61"/>
      <c r="B89" s="46"/>
      <c r="C89" s="62"/>
      <c r="D89" s="11"/>
      <c r="E89" s="11"/>
      <c r="F89" s="11"/>
      <c r="G89" s="11"/>
      <c r="H89" s="11"/>
      <c r="I89" s="11"/>
    </row>
    <row r="90" spans="1:9" s="50" customFormat="1">
      <c r="A90" s="74" t="s">
        <v>14</v>
      </c>
      <c r="B90" s="63">
        <v>49291.339</v>
      </c>
      <c r="C90" s="64">
        <v>46899.635999999999</v>
      </c>
      <c r="D90" s="64">
        <v>42696.91</v>
      </c>
      <c r="E90" s="64">
        <v>38948.404999999999</v>
      </c>
      <c r="F90" s="64">
        <v>44622.571000000004</v>
      </c>
      <c r="G90" s="64">
        <v>42103.338000000003</v>
      </c>
      <c r="H90" s="64">
        <v>41424.150999999998</v>
      </c>
      <c r="I90" s="64">
        <v>45309.016000000003</v>
      </c>
    </row>
    <row r="91" spans="1:9" s="44" customFormat="1">
      <c r="A91" s="75" t="s">
        <v>15</v>
      </c>
      <c r="B91" s="63">
        <v>1070145.3999999999</v>
      </c>
      <c r="C91" s="64">
        <v>988158.10800000001</v>
      </c>
      <c r="D91" s="64">
        <v>928190.52599999995</v>
      </c>
      <c r="E91" s="64">
        <v>762841.09600000002</v>
      </c>
      <c r="F91" s="64">
        <v>785876.65399999998</v>
      </c>
      <c r="G91" s="64">
        <v>698595.29500000004</v>
      </c>
      <c r="H91" s="64">
        <v>650958.61399999994</v>
      </c>
      <c r="I91" s="64">
        <v>595283.00399999996</v>
      </c>
    </row>
    <row r="92" spans="1:9" s="44" customFormat="1">
      <c r="A92" s="75" t="s">
        <v>51</v>
      </c>
      <c r="B92" s="63">
        <v>9725.9920000000002</v>
      </c>
      <c r="C92" s="64">
        <v>9108.4959999999992</v>
      </c>
      <c r="D92" s="64">
        <v>9324.4429999999993</v>
      </c>
      <c r="E92" s="64">
        <v>7425.0219999999999</v>
      </c>
      <c r="F92" s="64">
        <v>6999.7860000000001</v>
      </c>
      <c r="G92" s="64">
        <v>5194.9750000000004</v>
      </c>
      <c r="H92" s="64">
        <v>4629.3280000000004</v>
      </c>
      <c r="I92" s="64">
        <v>4906.018</v>
      </c>
    </row>
    <row r="93" spans="1:9" s="44" customFormat="1">
      <c r="A93" s="75" t="s">
        <v>17</v>
      </c>
      <c r="B93" s="63">
        <v>59139.608</v>
      </c>
      <c r="C93" s="64">
        <v>55342.936000000002</v>
      </c>
      <c r="D93" s="64">
        <v>50459.65</v>
      </c>
      <c r="E93" s="64">
        <v>46928.186999999998</v>
      </c>
      <c r="F93" s="64">
        <v>42481.356</v>
      </c>
      <c r="G93" s="64">
        <v>39118.052000000003</v>
      </c>
      <c r="H93" s="64">
        <v>36441.125999999997</v>
      </c>
      <c r="I93" s="64">
        <v>33631.497000000003</v>
      </c>
    </row>
    <row r="94" spans="1:9" s="67" customFormat="1">
      <c r="A94" s="76" t="s">
        <v>10</v>
      </c>
      <c r="B94" s="65">
        <f t="shared" ref="B94" si="17">SUM(B89:B93)</f>
        <v>1188302.3389999999</v>
      </c>
      <c r="C94" s="66">
        <f t="shared" ref="C94:I94" si="18">SUM(C89:C93)</f>
        <v>1099509.176</v>
      </c>
      <c r="D94" s="66">
        <f t="shared" si="18"/>
        <v>1030671.529</v>
      </c>
      <c r="E94" s="66">
        <f t="shared" si="18"/>
        <v>856142.71000000008</v>
      </c>
      <c r="F94" s="66">
        <f t="shared" si="18"/>
        <v>879980.36699999997</v>
      </c>
      <c r="G94" s="66">
        <f t="shared" si="18"/>
        <v>785011.66</v>
      </c>
      <c r="H94" s="66">
        <f t="shared" si="18"/>
        <v>733453.21899999992</v>
      </c>
      <c r="I94" s="66">
        <f t="shared" si="18"/>
        <v>679129.53500000003</v>
      </c>
    </row>
    <row r="95" spans="1:9" s="50" customFormat="1">
      <c r="A95" s="75" t="s">
        <v>52</v>
      </c>
      <c r="B95" s="63">
        <v>746857.57299999997</v>
      </c>
      <c r="C95" s="64">
        <v>700391.74199999997</v>
      </c>
      <c r="D95" s="64">
        <v>663902.49800000002</v>
      </c>
      <c r="E95" s="64">
        <v>543832.75</v>
      </c>
      <c r="F95" s="64">
        <v>565313.48800000001</v>
      </c>
      <c r="G95" s="64">
        <v>521184.609</v>
      </c>
      <c r="H95" s="64">
        <v>539657.53700000001</v>
      </c>
      <c r="I95" s="64">
        <v>500484.66100000002</v>
      </c>
    </row>
    <row r="96" spans="1:9" s="50" customFormat="1"/>
    <row r="97" spans="1:16" s="50" customFormat="1"/>
    <row r="98" spans="1:16" s="50" customFormat="1"/>
    <row r="99" spans="1:16" ht="18">
      <c r="A99" s="57" t="s">
        <v>21</v>
      </c>
      <c r="B99" s="45">
        <f>B$7</f>
        <v>2021</v>
      </c>
      <c r="C99" s="59">
        <f>C$7</f>
        <v>2020</v>
      </c>
      <c r="D99" s="10">
        <f>D$7</f>
        <v>2019</v>
      </c>
      <c r="E99" s="10">
        <f t="shared" ref="E99:I99" si="19">E$7</f>
        <v>2018</v>
      </c>
      <c r="F99" s="10">
        <f t="shared" si="19"/>
        <v>2017</v>
      </c>
      <c r="G99" s="10">
        <f t="shared" si="19"/>
        <v>2016</v>
      </c>
      <c r="H99" s="10">
        <f t="shared" si="19"/>
        <v>2015</v>
      </c>
      <c r="I99" s="10">
        <f t="shared" si="19"/>
        <v>2014</v>
      </c>
      <c r="J99" s="1"/>
      <c r="K99" s="9"/>
      <c r="L99" s="9"/>
      <c r="M99" s="9"/>
      <c r="N99" s="9"/>
      <c r="O99" s="9"/>
      <c r="P99" s="9"/>
    </row>
    <row r="100" spans="1:16">
      <c r="A100" s="53" t="s">
        <v>55</v>
      </c>
      <c r="B100" s="46"/>
      <c r="C100" s="15"/>
      <c r="D100" s="15"/>
      <c r="E100" s="15"/>
      <c r="F100" s="15"/>
      <c r="G100" s="15"/>
      <c r="H100" s="15"/>
      <c r="I100" s="15"/>
    </row>
    <row r="101" spans="1:16">
      <c r="A101" s="53"/>
      <c r="B101" s="46"/>
      <c r="C101" s="15"/>
      <c r="D101" s="15"/>
      <c r="E101" s="15"/>
      <c r="F101" s="15"/>
      <c r="G101" s="15"/>
      <c r="H101" s="15"/>
      <c r="I101" s="15"/>
    </row>
    <row r="102" spans="1:16">
      <c r="A102" s="54" t="s">
        <v>56</v>
      </c>
      <c r="B102" s="27">
        <v>8325</v>
      </c>
      <c r="C102" s="37">
        <v>8085</v>
      </c>
      <c r="D102" s="37">
        <v>8121</v>
      </c>
      <c r="E102" s="37">
        <v>8041</v>
      </c>
      <c r="F102" s="37">
        <v>7685</v>
      </c>
      <c r="G102" s="37">
        <v>7314</v>
      </c>
      <c r="H102" s="17">
        <v>0</v>
      </c>
      <c r="I102" s="17">
        <v>0</v>
      </c>
    </row>
    <row r="103" spans="1:16">
      <c r="A103" s="55" t="s">
        <v>22</v>
      </c>
      <c r="B103" s="28">
        <v>35</v>
      </c>
      <c r="C103" s="39">
        <v>40</v>
      </c>
      <c r="D103" s="39">
        <v>49</v>
      </c>
      <c r="E103" s="39">
        <v>53</v>
      </c>
      <c r="F103" s="39">
        <v>76</v>
      </c>
      <c r="G103" s="39">
        <v>87</v>
      </c>
      <c r="H103" s="19" t="s">
        <v>6</v>
      </c>
      <c r="I103" s="19" t="s">
        <v>6</v>
      </c>
    </row>
    <row r="104" spans="1:16">
      <c r="A104" s="56" t="s">
        <v>2</v>
      </c>
      <c r="B104" s="42">
        <f t="shared" ref="B104" si="20">SUM(B102:B103)</f>
        <v>8360</v>
      </c>
      <c r="C104" s="43">
        <f t="shared" ref="C104" si="21">SUM(C102:C103)</f>
        <v>8125</v>
      </c>
      <c r="D104" s="43">
        <f t="shared" ref="D104:I104" si="22">SUM(D102:D103)</f>
        <v>8170</v>
      </c>
      <c r="E104" s="43">
        <f t="shared" si="22"/>
        <v>8094</v>
      </c>
      <c r="F104" s="43">
        <f t="shared" si="22"/>
        <v>7761</v>
      </c>
      <c r="G104" s="43">
        <f t="shared" si="22"/>
        <v>7401</v>
      </c>
      <c r="H104" s="5">
        <f t="shared" si="22"/>
        <v>0</v>
      </c>
      <c r="I104" s="5">
        <f t="shared" si="22"/>
        <v>0</v>
      </c>
    </row>
    <row r="105" spans="1:16" s="15" customFormat="1">
      <c r="A105" s="50"/>
      <c r="B105" s="50"/>
    </row>
    <row r="106" spans="1:16" ht="18">
      <c r="A106" s="57" t="s">
        <v>23</v>
      </c>
      <c r="B106" s="45">
        <f>B$7</f>
        <v>2021</v>
      </c>
      <c r="C106" s="59">
        <f>C$7</f>
        <v>2020</v>
      </c>
      <c r="D106" s="10">
        <f>D$7</f>
        <v>2019</v>
      </c>
      <c r="E106" s="10">
        <f t="shared" ref="E106:I106" si="23">E$7</f>
        <v>2018</v>
      </c>
      <c r="F106" s="10">
        <f t="shared" si="23"/>
        <v>2017</v>
      </c>
      <c r="G106" s="10">
        <f t="shared" si="23"/>
        <v>2016</v>
      </c>
      <c r="H106" s="10">
        <f t="shared" si="23"/>
        <v>2015</v>
      </c>
      <c r="I106" s="10">
        <f t="shared" si="23"/>
        <v>2014</v>
      </c>
      <c r="J106" s="1"/>
      <c r="K106" s="9"/>
      <c r="L106" s="9"/>
      <c r="M106" s="9"/>
      <c r="N106" s="9"/>
      <c r="O106" s="9"/>
      <c r="P106" s="9"/>
    </row>
    <row r="107" spans="1:16">
      <c r="A107" s="53" t="s">
        <v>42</v>
      </c>
      <c r="B107" s="46"/>
      <c r="C107" s="15"/>
      <c r="D107" s="15"/>
      <c r="E107" s="15"/>
      <c r="F107" s="15"/>
      <c r="G107" s="15"/>
      <c r="H107" s="15"/>
      <c r="I107" s="15"/>
    </row>
    <row r="108" spans="1:16">
      <c r="A108" s="14"/>
      <c r="B108" s="46"/>
      <c r="C108" s="15"/>
      <c r="D108" s="15"/>
      <c r="E108" s="15"/>
      <c r="F108" s="15"/>
      <c r="G108" s="15"/>
      <c r="H108" s="15"/>
      <c r="I108" s="15"/>
    </row>
    <row r="109" spans="1:16">
      <c r="A109" s="81" t="s">
        <v>57</v>
      </c>
      <c r="B109" s="36">
        <v>824</v>
      </c>
      <c r="C109" s="17">
        <v>790</v>
      </c>
      <c r="D109" s="17">
        <v>850</v>
      </c>
      <c r="E109" s="17">
        <v>935</v>
      </c>
      <c r="F109" s="17">
        <v>873</v>
      </c>
      <c r="G109" s="17">
        <v>0</v>
      </c>
      <c r="H109" s="17">
        <v>0</v>
      </c>
      <c r="I109" s="17">
        <v>0</v>
      </c>
    </row>
    <row r="110" spans="1:16">
      <c r="A110" s="18" t="s">
        <v>22</v>
      </c>
      <c r="B110" s="38">
        <v>0</v>
      </c>
      <c r="C110" s="19">
        <v>0</v>
      </c>
      <c r="D110" s="19">
        <v>0</v>
      </c>
      <c r="E110" s="19">
        <v>0</v>
      </c>
      <c r="F110" s="19">
        <v>0</v>
      </c>
      <c r="G110" s="19" t="s">
        <v>6</v>
      </c>
      <c r="H110" s="19" t="s">
        <v>6</v>
      </c>
      <c r="I110" s="19" t="s">
        <v>6</v>
      </c>
    </row>
    <row r="111" spans="1:16">
      <c r="A111" s="25" t="s">
        <v>2</v>
      </c>
      <c r="B111" s="51">
        <f t="shared" ref="B111" si="24">SUM(B109:B110)</f>
        <v>824</v>
      </c>
      <c r="C111" s="26">
        <f t="shared" ref="C111" si="25">SUM(C109:C110)</f>
        <v>790</v>
      </c>
      <c r="D111" s="26">
        <f t="shared" ref="D111:I111" si="26">SUM(D109:D110)</f>
        <v>850</v>
      </c>
      <c r="E111" s="26">
        <f t="shared" si="26"/>
        <v>935</v>
      </c>
      <c r="F111" s="26">
        <f t="shared" si="26"/>
        <v>873</v>
      </c>
      <c r="G111" s="26">
        <f t="shared" si="26"/>
        <v>0</v>
      </c>
      <c r="H111" s="26">
        <f t="shared" si="26"/>
        <v>0</v>
      </c>
      <c r="I111" s="26">
        <f t="shared" si="26"/>
        <v>0</v>
      </c>
    </row>
    <row r="112" spans="1:16" s="15" customFormat="1">
      <c r="B112" s="50"/>
    </row>
    <row r="113" spans="1:16" ht="18">
      <c r="A113" s="9" t="s">
        <v>24</v>
      </c>
      <c r="B113" s="45">
        <f>B$7</f>
        <v>2021</v>
      </c>
      <c r="C113" s="59">
        <f>C$7</f>
        <v>2020</v>
      </c>
      <c r="D113" s="10">
        <f>D$7</f>
        <v>2019</v>
      </c>
      <c r="E113" s="10">
        <f t="shared" ref="E113:I113" si="27">E$7</f>
        <v>2018</v>
      </c>
      <c r="F113" s="10">
        <f t="shared" si="27"/>
        <v>2017</v>
      </c>
      <c r="G113" s="10">
        <f t="shared" si="27"/>
        <v>2016</v>
      </c>
      <c r="H113" s="10">
        <f t="shared" si="27"/>
        <v>2015</v>
      </c>
      <c r="I113" s="10">
        <f t="shared" si="27"/>
        <v>2014</v>
      </c>
      <c r="J113" s="1"/>
      <c r="K113" s="9"/>
      <c r="L113" s="9"/>
      <c r="M113" s="9"/>
      <c r="N113" s="9"/>
      <c r="O113" s="9"/>
      <c r="P113" s="9"/>
    </row>
    <row r="114" spans="1:16">
      <c r="A114" s="82" t="s">
        <v>42</v>
      </c>
      <c r="B114" s="46"/>
      <c r="C114" s="15"/>
      <c r="D114" s="15"/>
      <c r="E114" s="15"/>
      <c r="F114" s="15"/>
      <c r="G114" s="15"/>
      <c r="H114" s="15"/>
      <c r="I114" s="15"/>
    </row>
    <row r="115" spans="1:16">
      <c r="A115" s="14"/>
      <c r="B115" s="46"/>
      <c r="C115" s="15"/>
      <c r="D115" s="15"/>
      <c r="E115" s="15"/>
      <c r="F115" s="15"/>
      <c r="G115" s="15"/>
      <c r="H115" s="15"/>
      <c r="I115" s="15"/>
    </row>
    <row r="116" spans="1:16">
      <c r="A116" s="81" t="s">
        <v>57</v>
      </c>
      <c r="B116" s="27">
        <v>585</v>
      </c>
      <c r="C116" s="17">
        <v>826</v>
      </c>
      <c r="D116" s="17">
        <v>770</v>
      </c>
      <c r="E116" s="17">
        <v>579</v>
      </c>
      <c r="F116" s="17">
        <v>502</v>
      </c>
      <c r="G116" s="17">
        <v>0</v>
      </c>
      <c r="H116" s="17">
        <v>0</v>
      </c>
      <c r="I116" s="17">
        <v>0</v>
      </c>
    </row>
    <row r="117" spans="1:16">
      <c r="A117" s="18" t="s">
        <v>22</v>
      </c>
      <c r="B117" s="28">
        <v>4</v>
      </c>
      <c r="C117" s="19">
        <v>9</v>
      </c>
      <c r="D117" s="19">
        <v>4</v>
      </c>
      <c r="E117" s="19">
        <v>23</v>
      </c>
      <c r="F117" s="19">
        <v>11</v>
      </c>
      <c r="G117" s="19" t="s">
        <v>6</v>
      </c>
      <c r="H117" s="19" t="s">
        <v>6</v>
      </c>
      <c r="I117" s="19" t="s">
        <v>6</v>
      </c>
    </row>
    <row r="118" spans="1:16">
      <c r="A118" s="4" t="s">
        <v>2</v>
      </c>
      <c r="B118" s="30">
        <f t="shared" ref="B118" si="28">SUM(B116:B117)</f>
        <v>589</v>
      </c>
      <c r="C118" s="5">
        <f t="shared" ref="C118" si="29">SUM(C116:C117)</f>
        <v>835</v>
      </c>
      <c r="D118" s="5">
        <f t="shared" ref="D118:I118" si="30">SUM(D116:D117)</f>
        <v>774</v>
      </c>
      <c r="E118" s="5">
        <f t="shared" si="30"/>
        <v>602</v>
      </c>
      <c r="F118" s="5">
        <f t="shared" si="30"/>
        <v>513</v>
      </c>
      <c r="G118" s="5">
        <f t="shared" si="30"/>
        <v>0</v>
      </c>
      <c r="H118" s="5">
        <f t="shared" si="30"/>
        <v>0</v>
      </c>
      <c r="I118" s="5">
        <f t="shared" si="30"/>
        <v>0</v>
      </c>
    </row>
    <row r="119" spans="1:16" s="15" customFormat="1">
      <c r="B119" s="50"/>
    </row>
    <row r="120" spans="1:16" s="15" customFormat="1">
      <c r="B120" s="50"/>
    </row>
    <row r="121" spans="1:16" s="15" customFormat="1">
      <c r="B121" s="50"/>
    </row>
    <row r="122" spans="1:16" ht="18">
      <c r="A122" s="57" t="s">
        <v>25</v>
      </c>
      <c r="B122" s="45">
        <f>B$7</f>
        <v>2021</v>
      </c>
      <c r="C122" s="59">
        <f>C$7</f>
        <v>2020</v>
      </c>
      <c r="D122" s="10">
        <f>D$7</f>
        <v>2019</v>
      </c>
      <c r="E122" s="10">
        <f t="shared" ref="E122:I122" si="31">E$7</f>
        <v>2018</v>
      </c>
      <c r="F122" s="10">
        <f t="shared" si="31"/>
        <v>2017</v>
      </c>
      <c r="G122" s="10">
        <f t="shared" si="31"/>
        <v>2016</v>
      </c>
      <c r="H122" s="10">
        <f t="shared" si="31"/>
        <v>2015</v>
      </c>
      <c r="I122" s="10">
        <f t="shared" si="31"/>
        <v>2014</v>
      </c>
      <c r="J122" s="1"/>
      <c r="K122" s="9"/>
      <c r="L122" s="9"/>
      <c r="M122" s="9"/>
      <c r="N122" s="9"/>
      <c r="O122" s="9"/>
      <c r="P122" s="9"/>
    </row>
    <row r="123" spans="1:16">
      <c r="A123" s="53" t="s">
        <v>58</v>
      </c>
      <c r="B123" s="46"/>
      <c r="C123" s="15"/>
      <c r="D123" s="15"/>
      <c r="E123" s="15"/>
      <c r="F123" s="15"/>
      <c r="G123" s="15"/>
      <c r="H123" s="15"/>
      <c r="I123" s="15"/>
    </row>
    <row r="124" spans="1:16">
      <c r="A124" s="53"/>
      <c r="B124" s="46"/>
      <c r="C124" s="15"/>
      <c r="D124" s="15"/>
      <c r="E124" s="15"/>
      <c r="F124" s="15"/>
      <c r="G124" s="15"/>
      <c r="H124" s="15"/>
      <c r="I124" s="15"/>
    </row>
    <row r="125" spans="1:16">
      <c r="A125" s="54" t="s">
        <v>26</v>
      </c>
      <c r="B125" s="27">
        <v>52</v>
      </c>
      <c r="C125" s="17">
        <v>50</v>
      </c>
      <c r="D125" s="17">
        <v>50</v>
      </c>
      <c r="E125" s="17">
        <v>48</v>
      </c>
      <c r="F125" s="17">
        <v>45</v>
      </c>
      <c r="G125" s="17">
        <v>44</v>
      </c>
      <c r="H125" s="17" t="s">
        <v>27</v>
      </c>
      <c r="I125" s="17" t="s">
        <v>27</v>
      </c>
    </row>
    <row r="126" spans="1:16">
      <c r="A126" s="55" t="s">
        <v>33</v>
      </c>
      <c r="B126" s="28">
        <v>254</v>
      </c>
      <c r="C126" s="19">
        <v>240</v>
      </c>
      <c r="D126" s="19">
        <v>221</v>
      </c>
      <c r="E126" s="19">
        <v>212</v>
      </c>
      <c r="F126" s="19">
        <v>217</v>
      </c>
      <c r="G126" s="19">
        <v>206</v>
      </c>
      <c r="H126" s="17" t="s">
        <v>27</v>
      </c>
      <c r="I126" s="17" t="s">
        <v>27</v>
      </c>
    </row>
    <row r="127" spans="1:16">
      <c r="A127" s="55" t="s">
        <v>28</v>
      </c>
      <c r="B127" s="28">
        <v>31</v>
      </c>
      <c r="C127" s="19">
        <v>30</v>
      </c>
      <c r="D127" s="19">
        <v>31</v>
      </c>
      <c r="E127" s="19">
        <v>32</v>
      </c>
      <c r="F127" s="19">
        <v>31</v>
      </c>
      <c r="G127" s="19">
        <v>32</v>
      </c>
      <c r="H127" s="17" t="s">
        <v>27</v>
      </c>
      <c r="I127" s="17" t="s">
        <v>27</v>
      </c>
    </row>
    <row r="128" spans="1:16">
      <c r="A128" s="55" t="s">
        <v>29</v>
      </c>
      <c r="B128" s="28">
        <v>78</v>
      </c>
      <c r="C128" s="19">
        <v>79</v>
      </c>
      <c r="D128" s="19">
        <v>85</v>
      </c>
      <c r="E128" s="19">
        <v>86</v>
      </c>
      <c r="F128" s="19">
        <v>92</v>
      </c>
      <c r="G128" s="19">
        <v>94</v>
      </c>
      <c r="H128" s="17" t="s">
        <v>27</v>
      </c>
      <c r="I128" s="17" t="s">
        <v>27</v>
      </c>
    </row>
    <row r="129" spans="1:16" s="44" customFormat="1">
      <c r="A129" s="48" t="s">
        <v>59</v>
      </c>
      <c r="B129" s="29">
        <v>2</v>
      </c>
      <c r="C129" s="68" t="s">
        <v>27</v>
      </c>
      <c r="D129" s="68" t="s">
        <v>27</v>
      </c>
      <c r="E129" s="68" t="s">
        <v>27</v>
      </c>
      <c r="F129" s="68" t="s">
        <v>27</v>
      </c>
      <c r="G129" s="68" t="s">
        <v>27</v>
      </c>
      <c r="H129" s="68" t="s">
        <v>27</v>
      </c>
      <c r="I129" s="68" t="s">
        <v>27</v>
      </c>
    </row>
    <row r="130" spans="1:16">
      <c r="A130" s="56" t="s">
        <v>2</v>
      </c>
      <c r="B130" s="30">
        <f>SUM(B125:B129)</f>
        <v>417</v>
      </c>
      <c r="C130" s="5">
        <f>SUM(C125:C128)</f>
        <v>399</v>
      </c>
      <c r="D130" s="5">
        <f>SUM(D125:D128)</f>
        <v>387</v>
      </c>
      <c r="E130" s="5">
        <f>SUM(E125:E128)</f>
        <v>378</v>
      </c>
      <c r="F130" s="5">
        <f>SUM(F125:F128)</f>
        <v>385</v>
      </c>
      <c r="G130" s="5">
        <f>SUM(G125:G128)</f>
        <v>376</v>
      </c>
      <c r="H130" s="6" t="s">
        <v>27</v>
      </c>
      <c r="I130" s="6" t="s">
        <v>27</v>
      </c>
    </row>
    <row r="131" spans="1:16" s="15" customFormat="1">
      <c r="A131" s="50"/>
      <c r="B131" s="50"/>
    </row>
    <row r="132" spans="1:16" ht="18">
      <c r="A132" s="57" t="s">
        <v>30</v>
      </c>
      <c r="B132" s="45">
        <f>B$7</f>
        <v>2021</v>
      </c>
      <c r="C132" s="59">
        <f>C$7</f>
        <v>2020</v>
      </c>
      <c r="D132" s="10">
        <f>D$7</f>
        <v>2019</v>
      </c>
      <c r="E132" s="10">
        <f t="shared" ref="E132:I132" si="32">E$7</f>
        <v>2018</v>
      </c>
      <c r="F132" s="10">
        <f t="shared" si="32"/>
        <v>2017</v>
      </c>
      <c r="G132" s="10">
        <f t="shared" si="32"/>
        <v>2016</v>
      </c>
      <c r="H132" s="10">
        <f t="shared" si="32"/>
        <v>2015</v>
      </c>
      <c r="I132" s="10">
        <f t="shared" si="32"/>
        <v>2014</v>
      </c>
      <c r="J132" s="1"/>
      <c r="K132" s="9"/>
      <c r="L132" s="9"/>
      <c r="M132" s="9"/>
      <c r="N132" s="9"/>
      <c r="O132" s="9"/>
      <c r="P132" s="9"/>
    </row>
    <row r="133" spans="1:16">
      <c r="A133" s="53" t="s">
        <v>32</v>
      </c>
      <c r="B133" s="46"/>
      <c r="C133" s="15"/>
      <c r="D133" s="15"/>
      <c r="E133" s="15"/>
      <c r="F133" s="15"/>
      <c r="G133" s="15"/>
      <c r="H133" s="15"/>
      <c r="I133" s="15"/>
    </row>
    <row r="134" spans="1:16">
      <c r="A134" s="53"/>
      <c r="B134" s="46"/>
      <c r="C134" s="15"/>
      <c r="D134" s="15"/>
      <c r="E134" s="15"/>
      <c r="F134" s="15"/>
      <c r="G134" s="15"/>
      <c r="H134" s="15"/>
      <c r="I134" s="15"/>
    </row>
    <row r="135" spans="1:16">
      <c r="A135" s="54" t="s">
        <v>26</v>
      </c>
      <c r="B135" s="27">
        <v>3</v>
      </c>
      <c r="C135" s="17">
        <v>2</v>
      </c>
      <c r="D135" s="17">
        <v>2</v>
      </c>
      <c r="E135" s="17">
        <v>3</v>
      </c>
      <c r="F135" s="17">
        <v>1</v>
      </c>
      <c r="G135" s="17" t="s">
        <v>6</v>
      </c>
      <c r="H135" s="17" t="s">
        <v>6</v>
      </c>
      <c r="I135" s="17" t="s">
        <v>6</v>
      </c>
    </row>
    <row r="136" spans="1:16">
      <c r="A136" s="55" t="s">
        <v>33</v>
      </c>
      <c r="B136" s="28">
        <v>18</v>
      </c>
      <c r="C136" s="19">
        <v>23</v>
      </c>
      <c r="D136" s="19">
        <v>17</v>
      </c>
      <c r="E136" s="19">
        <v>8</v>
      </c>
      <c r="F136" s="19">
        <v>24</v>
      </c>
      <c r="G136" s="17" t="s">
        <v>6</v>
      </c>
      <c r="H136" s="17" t="s">
        <v>6</v>
      </c>
      <c r="I136" s="17" t="s">
        <v>6</v>
      </c>
    </row>
    <row r="137" spans="1:16">
      <c r="A137" s="55" t="s">
        <v>28</v>
      </c>
      <c r="B137" s="28">
        <v>2</v>
      </c>
      <c r="C137" s="19">
        <v>0</v>
      </c>
      <c r="D137" s="19">
        <v>0</v>
      </c>
      <c r="E137" s="19">
        <v>2</v>
      </c>
      <c r="F137" s="19">
        <v>1</v>
      </c>
      <c r="G137" s="17" t="s">
        <v>6</v>
      </c>
      <c r="H137" s="17" t="s">
        <v>6</v>
      </c>
      <c r="I137" s="17" t="s">
        <v>6</v>
      </c>
    </row>
    <row r="138" spans="1:16">
      <c r="A138" s="55" t="s">
        <v>29</v>
      </c>
      <c r="B138" s="28">
        <v>2</v>
      </c>
      <c r="C138" s="19">
        <v>1</v>
      </c>
      <c r="D138" s="19">
        <v>1</v>
      </c>
      <c r="E138" s="19">
        <v>3</v>
      </c>
      <c r="F138" s="19">
        <v>6</v>
      </c>
      <c r="G138" s="17" t="s">
        <v>6</v>
      </c>
      <c r="H138" s="17" t="s">
        <v>6</v>
      </c>
      <c r="I138" s="17" t="s">
        <v>6</v>
      </c>
    </row>
    <row r="139" spans="1:16" s="44" customFormat="1">
      <c r="A139" s="48" t="s">
        <v>59</v>
      </c>
      <c r="B139" s="29">
        <v>2</v>
      </c>
      <c r="C139" s="68" t="s">
        <v>27</v>
      </c>
      <c r="D139" s="68" t="s">
        <v>27</v>
      </c>
      <c r="E139" s="68" t="s">
        <v>27</v>
      </c>
      <c r="F139" s="68" t="s">
        <v>27</v>
      </c>
      <c r="G139" s="68" t="s">
        <v>27</v>
      </c>
      <c r="H139" s="68" t="s">
        <v>27</v>
      </c>
      <c r="I139" s="68" t="s">
        <v>27</v>
      </c>
    </row>
    <row r="140" spans="1:16">
      <c r="A140" s="56" t="s">
        <v>2</v>
      </c>
      <c r="B140" s="30">
        <f>SUM(B135:B139)</f>
        <v>27</v>
      </c>
      <c r="C140" s="5">
        <f>SUM(C135:C138)</f>
        <v>26</v>
      </c>
      <c r="D140" s="5">
        <f>SUM(D135:D138)</f>
        <v>20</v>
      </c>
      <c r="E140" s="5">
        <f>SUM(E135:E138)</f>
        <v>16</v>
      </c>
      <c r="F140" s="5">
        <f>SUM(F135:F138)</f>
        <v>32</v>
      </c>
      <c r="G140" s="6" t="s">
        <v>6</v>
      </c>
      <c r="H140" s="6" t="s">
        <v>6</v>
      </c>
      <c r="I140" s="6" t="s">
        <v>6</v>
      </c>
    </row>
    <row r="141" spans="1:16" s="15" customFormat="1">
      <c r="A141" s="50"/>
      <c r="B141" s="50"/>
    </row>
    <row r="142" spans="1:16" ht="18">
      <c r="A142" s="57" t="s">
        <v>31</v>
      </c>
      <c r="B142" s="45">
        <f>B$7</f>
        <v>2021</v>
      </c>
      <c r="C142" s="59">
        <f>C$7</f>
        <v>2020</v>
      </c>
      <c r="D142" s="10">
        <f>D$7</f>
        <v>2019</v>
      </c>
      <c r="E142" s="10">
        <f t="shared" ref="E142:I142" si="33">E$7</f>
        <v>2018</v>
      </c>
      <c r="F142" s="10">
        <f t="shared" si="33"/>
        <v>2017</v>
      </c>
      <c r="G142" s="10">
        <f t="shared" si="33"/>
        <v>2016</v>
      </c>
      <c r="H142" s="10">
        <f t="shared" si="33"/>
        <v>2015</v>
      </c>
      <c r="I142" s="10">
        <f t="shared" si="33"/>
        <v>2014</v>
      </c>
      <c r="J142" s="1"/>
      <c r="K142" s="9"/>
      <c r="L142" s="9"/>
      <c r="M142" s="9"/>
      <c r="N142" s="9"/>
      <c r="O142" s="9"/>
      <c r="P142" s="9"/>
    </row>
    <row r="143" spans="1:16">
      <c r="A143" s="53" t="s">
        <v>32</v>
      </c>
      <c r="B143" s="46"/>
      <c r="C143" s="15"/>
      <c r="D143" s="15"/>
      <c r="E143" s="15"/>
      <c r="F143" s="15"/>
      <c r="G143" s="15"/>
      <c r="H143" s="15"/>
      <c r="I143" s="15"/>
    </row>
    <row r="144" spans="1:16">
      <c r="A144" s="53"/>
      <c r="B144" s="46"/>
      <c r="C144" s="15"/>
      <c r="D144" s="15"/>
      <c r="E144" s="15"/>
      <c r="F144" s="15"/>
      <c r="G144" s="15"/>
      <c r="H144" s="15"/>
      <c r="I144" s="15"/>
    </row>
    <row r="145" spans="1:9">
      <c r="A145" s="54" t="s">
        <v>26</v>
      </c>
      <c r="B145" s="27">
        <v>1</v>
      </c>
      <c r="C145" s="17">
        <v>2</v>
      </c>
      <c r="D145" s="17">
        <v>0</v>
      </c>
      <c r="E145" s="17">
        <v>0</v>
      </c>
      <c r="F145" s="17">
        <v>0</v>
      </c>
      <c r="G145" s="17" t="s">
        <v>6</v>
      </c>
      <c r="H145" s="17" t="s">
        <v>6</v>
      </c>
      <c r="I145" s="17" t="s">
        <v>6</v>
      </c>
    </row>
    <row r="146" spans="1:9">
      <c r="A146" s="55" t="s">
        <v>33</v>
      </c>
      <c r="B146" s="28">
        <v>4</v>
      </c>
      <c r="C146" s="19">
        <v>4</v>
      </c>
      <c r="D146" s="19">
        <v>8</v>
      </c>
      <c r="E146" s="19">
        <v>13</v>
      </c>
      <c r="F146" s="19">
        <v>13</v>
      </c>
      <c r="G146" s="17" t="s">
        <v>6</v>
      </c>
      <c r="H146" s="17" t="s">
        <v>6</v>
      </c>
      <c r="I146" s="17" t="s">
        <v>6</v>
      </c>
    </row>
    <row r="147" spans="1:9">
      <c r="A147" s="55" t="s">
        <v>28</v>
      </c>
      <c r="B147" s="28">
        <v>1</v>
      </c>
      <c r="C147" s="19">
        <v>1</v>
      </c>
      <c r="D147" s="19">
        <v>1</v>
      </c>
      <c r="E147" s="19">
        <v>1</v>
      </c>
      <c r="F147" s="19">
        <v>2</v>
      </c>
      <c r="G147" s="17" t="s">
        <v>6</v>
      </c>
      <c r="H147" s="17" t="s">
        <v>6</v>
      </c>
      <c r="I147" s="17" t="s">
        <v>6</v>
      </c>
    </row>
    <row r="148" spans="1:9">
      <c r="A148" s="18" t="s">
        <v>29</v>
      </c>
      <c r="B148" s="28">
        <v>3</v>
      </c>
      <c r="C148" s="19">
        <v>7</v>
      </c>
      <c r="D148" s="19">
        <v>2</v>
      </c>
      <c r="E148" s="19">
        <v>9</v>
      </c>
      <c r="F148" s="19">
        <v>8</v>
      </c>
      <c r="G148" s="17" t="s">
        <v>6</v>
      </c>
      <c r="H148" s="17" t="s">
        <v>6</v>
      </c>
      <c r="I148" s="17" t="s">
        <v>6</v>
      </c>
    </row>
    <row r="149" spans="1:9" s="44" customFormat="1">
      <c r="A149" s="48" t="s">
        <v>59</v>
      </c>
      <c r="B149" s="28" t="s">
        <v>27</v>
      </c>
      <c r="C149" s="68" t="s">
        <v>27</v>
      </c>
      <c r="D149" s="68" t="s">
        <v>27</v>
      </c>
      <c r="E149" s="68" t="s">
        <v>27</v>
      </c>
      <c r="F149" s="68" t="s">
        <v>27</v>
      </c>
      <c r="G149" s="68" t="s">
        <v>27</v>
      </c>
      <c r="H149" s="68" t="s">
        <v>27</v>
      </c>
      <c r="I149" s="68" t="s">
        <v>27</v>
      </c>
    </row>
    <row r="150" spans="1:9">
      <c r="A150" s="4" t="s">
        <v>2</v>
      </c>
      <c r="B150" s="30">
        <f>SUM(B145:B149)</f>
        <v>9</v>
      </c>
      <c r="C150" s="5">
        <f t="shared" ref="C150" si="34">SUM(C145:C148)</f>
        <v>14</v>
      </c>
      <c r="D150" s="5">
        <f>SUM(D145:D148)</f>
        <v>11</v>
      </c>
      <c r="E150" s="5">
        <f>SUM(E145:E148)</f>
        <v>23</v>
      </c>
      <c r="F150" s="5">
        <f>SUM(F145:F148)</f>
        <v>23</v>
      </c>
      <c r="G150" s="6" t="s">
        <v>6</v>
      </c>
      <c r="H150" s="6" t="s">
        <v>6</v>
      </c>
      <c r="I150" s="6" t="s">
        <v>6</v>
      </c>
    </row>
    <row r="151" spans="1:9">
      <c r="C151" s="12"/>
    </row>
    <row r="152" spans="1:9">
      <c r="C152" s="12"/>
    </row>
    <row r="153" spans="1:9">
      <c r="A153" s="44"/>
      <c r="C153" s="12"/>
    </row>
    <row r="154" spans="1:9" ht="18">
      <c r="A154" s="57" t="s">
        <v>34</v>
      </c>
      <c r="B154" s="45">
        <f>B$7</f>
        <v>2021</v>
      </c>
      <c r="C154" s="59">
        <f>C$7</f>
        <v>2020</v>
      </c>
      <c r="D154" s="31">
        <f>D$7</f>
        <v>2019</v>
      </c>
      <c r="E154" s="31">
        <f t="shared" ref="E154:I154" si="35">E$7</f>
        <v>2018</v>
      </c>
      <c r="F154" s="31">
        <f t="shared" si="35"/>
        <v>2017</v>
      </c>
      <c r="G154" s="31">
        <f t="shared" si="35"/>
        <v>2016</v>
      </c>
      <c r="H154" s="31">
        <f t="shared" si="35"/>
        <v>2015</v>
      </c>
      <c r="I154" s="31">
        <f t="shared" si="35"/>
        <v>2014</v>
      </c>
    </row>
    <row r="155" spans="1:9">
      <c r="A155" s="53" t="s">
        <v>60</v>
      </c>
      <c r="B155" s="46"/>
      <c r="C155" s="32"/>
      <c r="D155" s="32"/>
      <c r="E155" s="32"/>
      <c r="F155" s="32"/>
      <c r="G155" s="32"/>
      <c r="H155" s="32"/>
      <c r="I155" s="32"/>
    </row>
    <row r="156" spans="1:9">
      <c r="A156" s="53"/>
      <c r="B156" s="46"/>
      <c r="C156" s="32"/>
      <c r="D156" s="32"/>
      <c r="E156" s="32"/>
      <c r="F156" s="32"/>
      <c r="G156" s="32"/>
      <c r="H156" s="32"/>
      <c r="I156" s="32"/>
    </row>
    <row r="157" spans="1:9">
      <c r="A157" s="54" t="s">
        <v>35</v>
      </c>
      <c r="B157" s="27">
        <v>138</v>
      </c>
      <c r="C157" s="33">
        <v>20</v>
      </c>
      <c r="D157" s="33"/>
      <c r="E157" s="33"/>
      <c r="F157" s="33"/>
      <c r="G157" s="33"/>
      <c r="H157" s="33"/>
      <c r="I157" s="33"/>
    </row>
    <row r="158" spans="1:9">
      <c r="A158" s="55" t="s">
        <v>61</v>
      </c>
      <c r="B158" s="28">
        <v>76</v>
      </c>
      <c r="C158" s="34">
        <v>20</v>
      </c>
      <c r="D158" s="34"/>
      <c r="E158" s="34"/>
      <c r="F158" s="34"/>
      <c r="G158" s="34"/>
      <c r="H158" s="34"/>
      <c r="I158" s="34"/>
    </row>
    <row r="159" spans="1:9">
      <c r="A159" s="55" t="s">
        <v>36</v>
      </c>
      <c r="B159" s="28">
        <v>5</v>
      </c>
      <c r="C159" s="34">
        <v>0</v>
      </c>
      <c r="D159" s="34"/>
      <c r="E159" s="34"/>
      <c r="F159" s="34"/>
      <c r="G159" s="34"/>
      <c r="H159" s="34"/>
      <c r="I159" s="34"/>
    </row>
    <row r="160" spans="1:9">
      <c r="A160" s="56" t="s">
        <v>2</v>
      </c>
      <c r="B160" s="30">
        <v>143</v>
      </c>
      <c r="C160" s="5">
        <v>20</v>
      </c>
      <c r="D160" s="5"/>
      <c r="E160" s="5"/>
      <c r="F160" s="5"/>
      <c r="G160" s="5"/>
      <c r="H160" s="5"/>
      <c r="I160" s="5"/>
    </row>
    <row r="161" spans="1:9">
      <c r="A161" s="44"/>
      <c r="C161" s="12"/>
    </row>
    <row r="162" spans="1:9" ht="18">
      <c r="A162" s="57" t="s">
        <v>38</v>
      </c>
      <c r="B162" s="45">
        <f>B$7</f>
        <v>2021</v>
      </c>
      <c r="C162" s="59">
        <f>C$7</f>
        <v>2020</v>
      </c>
      <c r="D162" s="31">
        <f>D$7</f>
        <v>2019</v>
      </c>
      <c r="E162" s="31">
        <f t="shared" ref="E162:I162" si="36">E$7</f>
        <v>2018</v>
      </c>
      <c r="F162" s="31">
        <f t="shared" si="36"/>
        <v>2017</v>
      </c>
      <c r="G162" s="31">
        <f t="shared" si="36"/>
        <v>2016</v>
      </c>
      <c r="H162" s="31">
        <f t="shared" si="36"/>
        <v>2015</v>
      </c>
      <c r="I162" s="31">
        <f t="shared" si="36"/>
        <v>2014</v>
      </c>
    </row>
    <row r="163" spans="1:9">
      <c r="A163" s="53" t="s">
        <v>32</v>
      </c>
      <c r="B163" s="46"/>
      <c r="C163" s="32"/>
      <c r="D163" s="32"/>
      <c r="E163" s="32"/>
      <c r="F163" s="32"/>
      <c r="G163" s="32"/>
      <c r="H163" s="32"/>
      <c r="I163" s="32"/>
    </row>
    <row r="164" spans="1:9">
      <c r="A164" s="53"/>
      <c r="B164" s="46"/>
      <c r="C164" s="32"/>
      <c r="D164" s="32"/>
      <c r="E164" s="32"/>
      <c r="F164" s="32"/>
      <c r="G164" s="32"/>
      <c r="H164" s="32"/>
      <c r="I164" s="32"/>
    </row>
    <row r="165" spans="1:9">
      <c r="A165" s="54" t="s">
        <v>35</v>
      </c>
      <c r="B165" s="27">
        <v>118</v>
      </c>
      <c r="C165" s="33">
        <v>20</v>
      </c>
      <c r="D165" s="33"/>
      <c r="E165" s="33"/>
      <c r="F165" s="33"/>
      <c r="G165" s="33"/>
      <c r="H165" s="33"/>
      <c r="I165" s="33"/>
    </row>
    <row r="166" spans="1:9">
      <c r="A166" s="55" t="s">
        <v>61</v>
      </c>
      <c r="B166" s="28">
        <v>56</v>
      </c>
      <c r="C166" s="34">
        <v>20</v>
      </c>
      <c r="D166" s="34"/>
      <c r="E166" s="34"/>
      <c r="F166" s="34"/>
      <c r="G166" s="34"/>
      <c r="H166" s="34"/>
      <c r="I166" s="34"/>
    </row>
    <row r="167" spans="1:9">
      <c r="A167" s="55" t="s">
        <v>36</v>
      </c>
      <c r="B167" s="28">
        <v>5</v>
      </c>
      <c r="C167" s="34">
        <v>0</v>
      </c>
      <c r="D167" s="34"/>
      <c r="E167" s="34"/>
      <c r="F167" s="34"/>
      <c r="G167" s="34"/>
      <c r="H167" s="34"/>
      <c r="I167" s="34"/>
    </row>
    <row r="168" spans="1:9">
      <c r="A168" s="56" t="s">
        <v>2</v>
      </c>
      <c r="B168" s="30">
        <v>123</v>
      </c>
      <c r="C168" s="5">
        <v>20</v>
      </c>
      <c r="D168" s="5"/>
      <c r="E168" s="5"/>
      <c r="F168" s="5"/>
      <c r="G168" s="5"/>
      <c r="H168" s="5"/>
      <c r="I168" s="5"/>
    </row>
    <row r="169" spans="1:9">
      <c r="A169" s="44"/>
      <c r="B169" s="50"/>
      <c r="C169" s="12"/>
    </row>
    <row r="170" spans="1:9" ht="18">
      <c r="A170" s="57" t="s">
        <v>39</v>
      </c>
      <c r="B170" s="45">
        <f>B$7</f>
        <v>2021</v>
      </c>
      <c r="C170" s="59">
        <f>C$7</f>
        <v>2020</v>
      </c>
      <c r="D170" s="31">
        <f>D$7</f>
        <v>2019</v>
      </c>
      <c r="E170" s="31">
        <f t="shared" ref="E170:I170" si="37">E$7</f>
        <v>2018</v>
      </c>
      <c r="F170" s="31">
        <f t="shared" si="37"/>
        <v>2017</v>
      </c>
      <c r="G170" s="31">
        <f t="shared" si="37"/>
        <v>2016</v>
      </c>
      <c r="H170" s="31">
        <f t="shared" si="37"/>
        <v>2015</v>
      </c>
      <c r="I170" s="31">
        <f t="shared" si="37"/>
        <v>2014</v>
      </c>
    </row>
    <row r="171" spans="1:9">
      <c r="A171" s="53" t="s">
        <v>32</v>
      </c>
      <c r="B171" s="46"/>
      <c r="C171" s="32"/>
      <c r="D171" s="32"/>
      <c r="E171" s="32"/>
      <c r="F171" s="32"/>
      <c r="G171" s="32"/>
      <c r="H171" s="32"/>
      <c r="I171" s="32"/>
    </row>
    <row r="172" spans="1:9">
      <c r="A172" s="53"/>
      <c r="B172" s="46"/>
      <c r="C172" s="32"/>
      <c r="D172" s="32"/>
      <c r="E172" s="32"/>
      <c r="F172" s="32"/>
      <c r="G172" s="32"/>
      <c r="H172" s="32"/>
      <c r="I172" s="32"/>
    </row>
    <row r="173" spans="1:9">
      <c r="A173" s="54" t="s">
        <v>35</v>
      </c>
      <c r="B173" s="27">
        <v>0</v>
      </c>
      <c r="C173" s="33">
        <v>0</v>
      </c>
      <c r="D173" s="33"/>
      <c r="E173" s="33"/>
      <c r="F173" s="33"/>
      <c r="G173" s="33"/>
      <c r="H173" s="33"/>
      <c r="I173" s="33"/>
    </row>
    <row r="174" spans="1:9">
      <c r="A174" s="55" t="s">
        <v>36</v>
      </c>
      <c r="B174" s="28">
        <v>0</v>
      </c>
      <c r="C174" s="34">
        <v>0</v>
      </c>
      <c r="D174" s="34"/>
      <c r="E174" s="34"/>
      <c r="F174" s="34"/>
      <c r="G174" s="34"/>
      <c r="H174" s="34"/>
      <c r="I174" s="34"/>
    </row>
    <row r="175" spans="1:9">
      <c r="A175" s="55" t="s">
        <v>37</v>
      </c>
      <c r="B175" s="28">
        <v>0</v>
      </c>
      <c r="C175" s="34">
        <v>0</v>
      </c>
      <c r="D175" s="34"/>
      <c r="E175" s="34"/>
      <c r="F175" s="34"/>
      <c r="G175" s="34"/>
      <c r="H175" s="34"/>
      <c r="I175" s="34"/>
    </row>
    <row r="176" spans="1:9">
      <c r="A176" s="58" t="s">
        <v>2</v>
      </c>
      <c r="B176" s="28">
        <f>SUM(B173:B175)</f>
        <v>0</v>
      </c>
      <c r="C176" s="5">
        <f>SUM(C173:C175)</f>
        <v>0</v>
      </c>
      <c r="D176" s="5"/>
      <c r="E176" s="5"/>
      <c r="F176" s="5"/>
      <c r="G176" s="5"/>
      <c r="H176" s="5"/>
      <c r="I176" s="5"/>
    </row>
    <row r="177" spans="1:1">
      <c r="A177" s="44"/>
    </row>
  </sheetData>
  <mergeCells count="1">
    <mergeCell ref="A1:G1"/>
  </mergeCells>
  <pageMargins left="0.7" right="0.7" top="0.78740157499999996" bottom="0.78740157499999996" header="0.3" footer="0.3"/>
  <pageSetup paperSize="9" scale="6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5afd958b-2a7a-4fa4-8b6d-31ecb28b370e">HFC7C7SU3EVW-7798341-1911</_dlc_DocId>
    <_dlc_DocIdUrl xmlns="5afd958b-2a7a-4fa4-8b6d-31ecb28b370e">
      <Url>https://dok.finma.ch/sites/2060-PR/_layouts/15/DocIdRedir.aspx?ID=HFC7C7SU3EVW-7798341-1911</Url>
      <Description>HFC7C7SU3EVW-7798341-1911</Description>
    </_dlc_DocIdUrl>
    <Projectname xmlns="85CD9584-64A6-42C3-BBD2-6FF3E76BEBE5">Jahresbericht 2021</Projectname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F1E9C37-818D-420D-9B87-16A6DAB34154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5EAFC8A8-1BA8-425B-A69B-2DA49D54796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Andamento del mercato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2022-03-09T15:48:59Z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df0e97a5-747c-4b5e-a99a-a117e33ea27b</vt:lpwstr>
  </property>
  <property fmtid="{D5CDD505-2E9C-101B-9397-08002B2CF9AE}" pid="5" name="DocumentStatus">
    <vt:lpwstr>13</vt:lpwstr>
  </property>
</Properties>
</file>