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DE\"/>
    </mc:Choice>
  </mc:AlternateContent>
  <xr:revisionPtr revIDLastSave="0" documentId="13_ncr:1_{841D5086-2132-4A14-BD38-06E027B3386B}" xr6:coauthVersionLast="47" xr6:coauthVersionMax="47" xr10:uidLastSave="{00000000-0000-0000-0000-000000000000}"/>
  <bookViews>
    <workbookView xWindow="8025" yWindow="3840" windowWidth="15405" windowHeight="9570" xr2:uid="{EBFDD491-708D-43EC-A1EA-04445F91ABA7}"/>
  </bookViews>
  <sheets>
    <sheet name="Personalkennzah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1" l="1"/>
  <c r="H80" i="1"/>
  <c r="H79" i="1"/>
  <c r="H78" i="1"/>
  <c r="H77" i="1"/>
  <c r="H76" i="1"/>
  <c r="H75" i="1"/>
  <c r="B74" i="1"/>
  <c r="A73" i="1"/>
  <c r="I72" i="1"/>
  <c r="H72" i="1"/>
  <c r="G72" i="1"/>
  <c r="F72" i="1"/>
  <c r="E72" i="1"/>
  <c r="D72" i="1"/>
  <c r="C72" i="1"/>
  <c r="H67" i="1"/>
  <c r="H66" i="1"/>
  <c r="H65" i="1"/>
  <c r="B64" i="1"/>
  <c r="A63" i="1"/>
  <c r="I62" i="1"/>
  <c r="H62" i="1"/>
  <c r="G62" i="1"/>
  <c r="F62" i="1"/>
  <c r="E62" i="1"/>
  <c r="D62" i="1"/>
  <c r="C62" i="1"/>
  <c r="H57" i="1"/>
  <c r="H56" i="1"/>
  <c r="H55" i="1"/>
  <c r="H54" i="1"/>
  <c r="H52" i="1"/>
  <c r="B51" i="1"/>
  <c r="A50" i="1"/>
  <c r="I49" i="1"/>
  <c r="H49" i="1"/>
  <c r="G49" i="1"/>
  <c r="F49" i="1"/>
  <c r="E49" i="1"/>
  <c r="D49" i="1"/>
  <c r="C49" i="1"/>
  <c r="H44" i="1"/>
  <c r="H43" i="1"/>
  <c r="H42" i="1"/>
  <c r="H41" i="1"/>
  <c r="H40" i="1"/>
  <c r="H39" i="1"/>
  <c r="B38" i="1"/>
  <c r="A37" i="1"/>
  <c r="I36" i="1"/>
  <c r="H36" i="1"/>
  <c r="G36" i="1"/>
  <c r="F36" i="1"/>
  <c r="E36" i="1"/>
  <c r="D36" i="1"/>
  <c r="C36" i="1"/>
  <c r="H31" i="1"/>
  <c r="H30" i="1"/>
  <c r="H29" i="1"/>
  <c r="H28" i="1"/>
  <c r="H27" i="1"/>
  <c r="H26" i="1"/>
  <c r="H25" i="1"/>
  <c r="B24" i="1"/>
  <c r="A23" i="1"/>
  <c r="I22" i="1"/>
  <c r="H22" i="1"/>
  <c r="G22" i="1"/>
  <c r="F22" i="1"/>
  <c r="E22" i="1"/>
  <c r="D22" i="1"/>
  <c r="C22" i="1"/>
  <c r="H17" i="1"/>
  <c r="H16" i="1"/>
  <c r="H15" i="1"/>
  <c r="H14" i="1"/>
  <c r="H13" i="1"/>
  <c r="H12" i="1"/>
  <c r="H11"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BCAAF4E0-E188-4E29-8578-D45CFE630106}">
      <text>
        <r>
          <rPr>
            <sz val="10"/>
            <color indexed="81"/>
            <rFont val="Arial"/>
            <family val="2"/>
          </rPr>
          <t>Ein strategisches Ziel der FINMA ist, dass die Kosten der Aufsicht grundsätzlich nur steigen sollen, wenn der Gesetzgeber neue Aufgaben für die FINMA erlässt. Hinsichtlich der zusätzlichen Aufgaben, die der FINMA im Zusammenhang mit FIDLEG und FINIG auferlegt werden, wird die FINMA nicht umhinkommen, zusätzliches Personal einzustellen. Der Verwaltungsrat erhöhte daher per 1. Januar 2019 das Stellendach von bisher 481 auf neu 517,6 Vollzeitstellen.</t>
        </r>
        <r>
          <rPr>
            <sz val="9"/>
            <color indexed="81"/>
            <rFont val="Segoe UI"/>
            <family val="2"/>
          </rPr>
          <t xml:space="preserve">
</t>
        </r>
      </text>
    </comment>
    <comment ref="A43" authorId="0" shapeId="0" xr:uid="{CFEA1D63-1A1E-4B04-921D-6D5D8EF0E14F}">
      <text>
        <r>
          <rPr>
            <sz val="9"/>
            <color indexed="81"/>
            <rFont val="Arial"/>
            <family val="2"/>
          </rPr>
          <t xml:space="preserve">Ein Outbound Secondment ist eine Kurzzeit-Entsendung von FINMA Mitarbeitenden zu einer anderen Aufsichtsbehörde oder einem beaufsichtigten Institut mit speziellem Fokus auf die Personalentwicklung. Die Dauer beträgt in der Regel 3–6 Monate. </t>
        </r>
        <r>
          <rPr>
            <sz val="9"/>
            <color indexed="81"/>
            <rFont val="Segoe UI"/>
            <family val="2"/>
          </rPr>
          <t xml:space="preserve">
</t>
        </r>
      </text>
    </comment>
    <comment ref="A44" authorId="0" shapeId="0" xr:uid="{F5A5A3FB-6728-4768-9121-F095D89D3ACE}">
      <text>
        <r>
          <rPr>
            <sz val="9"/>
            <color indexed="81"/>
            <rFont val="Arial"/>
            <family val="2"/>
          </rPr>
          <t>Ein internes Secondment ist ein befristeter interner Wechsel  von FINMA Mitarbeitenden in einen anderen Geschäftsbereich mit speziellem Fokus auf die Personalentwicklung. Die Dauer beträgt in der Regel  3–6 Monate.</t>
        </r>
        <r>
          <rPr>
            <sz val="9"/>
            <color indexed="81"/>
            <rFont val="Segoe UI"/>
            <family val="2"/>
          </rPr>
          <t xml:space="preserve">
</t>
        </r>
      </text>
    </comment>
    <comment ref="A53" authorId="1" shapeId="0" xr:uid="{71413646-42D9-4D24-818B-7E5E3B0F1B48}">
      <text>
        <r>
          <rPr>
            <sz val="10"/>
            <color indexed="81"/>
            <rFont val="Arial"/>
            <family val="2"/>
          </rPr>
          <t>Das Verhältnis vom tiefsten zum höchsten Lohn basiert auf der Differenz zwischem dem Lohn für ein FINMA Praktikum und dem Lohn des Direktors / der Direktorin.</t>
        </r>
      </text>
    </comment>
    <comment ref="A54" authorId="0" shapeId="0" xr:uid="{03E29633-D136-4901-AE6A-8FE41344661B}">
      <text>
        <r>
          <rPr>
            <sz val="10"/>
            <color indexed="81"/>
            <rFont val="Arial"/>
            <family val="2"/>
          </rPr>
          <t>Als Ergebnis der Lohngerechtigkeitsanalyse wird der durch die unabhängige Audit-Stelle ermittelte Wert gemäss Methodik des Lohngleichheitsinstruments des Bundes «Logib» ausgewiesen. Die FINMA unterschreitet den nach Lohngerechtigkeitsvorgaben des Bundes maximal erlaubten Toleranzwert von +/– 5,0 Prozent deutlich.</t>
        </r>
      </text>
    </comment>
    <comment ref="A65" authorId="0" shapeId="0" xr:uid="{59252F28-1090-4B24-BF3F-98CB2136A527}">
      <text>
        <r>
          <rPr>
            <sz val="9"/>
            <color indexed="81"/>
            <rFont val="Arial"/>
            <family val="2"/>
          </rPr>
          <t>Die erwünschte Fluktuationsrate der FINMA liegt höher als in der allgemeinen Bundesverwaltung oder der öffentlichen Verwaltung. Die FINMA strebt in ihrer Personalstrategie eine mittelfristige durchschnittliche Soll-Fluktuationsrate von 8–12 Prozent an. Das hat folgende Gründe und Nutzenerwartungen:
– Zufluss und Erneuerung von Know-how durch neue Mitarbeitende aus der Finanzindustrie, um mit dem Entwicklungstempo der Finanzwelt Schritt halten zu können. Für die Ausübung der Aufsichtsfunktionen ist eine Rotation der zuständigen Aufsichtsverantwortlichen in regelmässigen Abständen wichtig.
– Eine gesunde Dynamik in der Personalstruktur bietet bestehenden Mitarbeitenden häufiger Gelegenheit für Aufgabenausweitungen, Beförderungen und Rollenwechsel. Das wirkt sich positiv auf die Motivation und Verbleibdauer von ambitionierten Talenten aus.</t>
        </r>
      </text>
    </comment>
  </commentList>
</comments>
</file>

<file path=xl/sharedStrings.xml><?xml version="1.0" encoding="utf-8"?>
<sst xmlns="http://schemas.openxmlformats.org/spreadsheetml/2006/main" count="93" uniqueCount="59">
  <si>
    <t>n/a</t>
  </si>
  <si>
    <t>1:11.6</t>
  </si>
  <si>
    <t>1:11.5</t>
  </si>
  <si>
    <t>1:11</t>
  </si>
  <si>
    <t>Personalkennzahlen</t>
  </si>
  <si>
    <t>Die FINMA kommuniziert transparent in ihrem Geschäftsbericht. Zusätzliche Informationen zum Personalbestand und der Personalarbeit in der FINMA sind zusammengefasst der folgenden Kennzahlenübersicht zu entnehmen.</t>
  </si>
  <si>
    <t>Stellenplanung und Personalbestand</t>
  </si>
  <si>
    <t>Ø 5 Jahre</t>
  </si>
  <si>
    <t>FINMA-weit, Stichtag EOY</t>
  </si>
  <si>
    <t>Einheit</t>
  </si>
  <si>
    <t>Stellenplafonds unbefristete Anstellungen</t>
  </si>
  <si>
    <t>FTE</t>
  </si>
  <si>
    <t xml:space="preserve">  –  Plananteil Kaderstellen insgesamt (Fach und Führung) </t>
  </si>
  <si>
    <t>Prozent</t>
  </si>
  <si>
    <t xml:space="preserve">  –  Plananteil Kaderstellen mit Linienführung</t>
  </si>
  <si>
    <t>Durchschnittliche Besetzungsquote Festangestellte</t>
  </si>
  <si>
    <t>Durchschnittliche Anzahl FTE</t>
  </si>
  <si>
    <t xml:space="preserve">   – davon befristet angestellt</t>
  </si>
  <si>
    <t>Durchschnittliche Anzahl Mitarbeitende</t>
  </si>
  <si>
    <t>HC</t>
  </si>
  <si>
    <t>Personalgewinnung</t>
  </si>
  <si>
    <t xml:space="preserve">Neu- und Wiedereintritte, befristet und fest angestellt </t>
  </si>
  <si>
    <t>Frauenanteil bei den Neueintritten</t>
  </si>
  <si>
    <t>Eigenrekrutierungsquote Festangestellte</t>
  </si>
  <si>
    <t xml:space="preserve">   – Eigenrekrutierungsquote Kaderstellen insgesamt (Fach und Führung)</t>
  </si>
  <si>
    <t xml:space="preserve">   – Eigenrekrutierungsquote Führungskader</t>
  </si>
  <si>
    <t>Durchgeführte Hochschulpraktika</t>
  </si>
  <si>
    <t>Anzahl</t>
  </si>
  <si>
    <t>Lernende</t>
  </si>
  <si>
    <t>Personalentwicklung</t>
  </si>
  <si>
    <t>Bezahlte Weiterbildungstage</t>
  </si>
  <si>
    <t>Tage</t>
  </si>
  <si>
    <t>Durchschnittliche Anzahl Weiterbildungstage pro FTE</t>
  </si>
  <si>
    <t>Total Kostenbeteiligung an Weiterbildungen</t>
  </si>
  <si>
    <t>TCHF</t>
  </si>
  <si>
    <t>Durchschnittliche Kostenbeteiligung Weiterbildung pro FTE</t>
  </si>
  <si>
    <t>Outbound Secondments</t>
  </si>
  <si>
    <t>Interne Secondments</t>
  </si>
  <si>
    <t>Personaleinsatz und Lohn</t>
  </si>
  <si>
    <t>Durchschnittlicher Jahreslohn pro FTE</t>
  </si>
  <si>
    <t>Verhältnis tiefster zu höchstem Lohn</t>
  </si>
  <si>
    <t>1: x</t>
  </si>
  <si>
    <t>Lohnunterschiede Mann/Frau nach Logib</t>
  </si>
  <si>
    <t>Durchschnittlicher  Beschäftigungsgrad</t>
  </si>
  <si>
    <t>Anteil Teilzeitmitarbeitende (BG unter 90 Prozent)</t>
  </si>
  <si>
    <t>Absenzquote Krankheit und Unfall</t>
  </si>
  <si>
    <t>Personalfreisetzung</t>
  </si>
  <si>
    <t>Fluktuationsrate für Austritte (inkl. Pensionierungen)</t>
  </si>
  <si>
    <t xml:space="preserve">   –  Fluktuationsrate durch ordentliche Pensionierungen</t>
  </si>
  <si>
    <t>Anteil ordentliche Austritte an gesamten Austritten</t>
  </si>
  <si>
    <t>Diversität im Personalbestand</t>
  </si>
  <si>
    <t>Durchschnittliches Alter</t>
  </si>
  <si>
    <t>Jahre</t>
  </si>
  <si>
    <t>Mittlere Betriebszugehörigkeit</t>
  </si>
  <si>
    <t>Anteil französisch- und italienischsprachige Mitarbeitende</t>
  </si>
  <si>
    <t>Anteil Mitarbeitende mit ausländischer Nationalität</t>
  </si>
  <si>
    <t>Frauenanteil im Personalbestand insgesamt</t>
  </si>
  <si>
    <t xml:space="preserve">   –  davon Frauenanteil im Kader (Fach und Führung)</t>
  </si>
  <si>
    <t xml:space="preserve">   –  davon Frauenanteil im Führungskader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</si>
</sst>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5">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sz val="10"/>
      <color indexed="81"/>
      <name val="Arial"/>
      <family val="2"/>
    </font>
    <font>
      <sz val="9"/>
      <color indexed="81"/>
      <name val="Segoe UI"/>
      <family val="2"/>
    </font>
    <font>
      <sz val="10"/>
      <color rgb="FFFF0000"/>
      <name val="Arial"/>
      <family val="2"/>
    </font>
    <font>
      <b/>
      <sz val="20"/>
      <name val="Arial"/>
      <family val="2"/>
    </font>
    <font>
      <b/>
      <sz val="16"/>
      <name val="Arial"/>
      <family val="2"/>
    </font>
    <font>
      <sz val="9"/>
      <color indexed="81"/>
      <name val="Arial"/>
      <family val="2"/>
    </font>
    <font>
      <b/>
      <sz val="14"/>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61">
    <xf numFmtId="0" fontId="0" fillId="0" borderId="0" xfId="0"/>
    <xf numFmtId="0" fontId="2"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2" fillId="0" borderId="0" xfId="0" applyFont="1" applyAlignment="1">
      <alignment vertical="top" wrapText="1"/>
    </xf>
    <xf numFmtId="0" fontId="5" fillId="0" borderId="0" xfId="4" applyFont="1" applyFill="1"/>
    <xf numFmtId="164" fontId="2" fillId="0" borderId="3" xfId="2" applyNumberFormat="1" applyFont="1" applyFill="1" applyBorder="1" applyAlignment="1">
      <alignment horizontal="right"/>
    </xf>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5" xfId="2" applyFont="1" applyFill="1" applyBorder="1" applyAlignment="1">
      <alignment horizontal="right"/>
    </xf>
    <xf numFmtId="41" fontId="2" fillId="3" borderId="4"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4" xfId="2" applyNumberFormat="1" applyFont="1" applyFill="1" applyBorder="1" applyAlignment="1">
      <alignment horizontal="right"/>
    </xf>
    <xf numFmtId="0" fontId="2" fillId="0" borderId="4" xfId="2" applyFont="1" applyFill="1" applyBorder="1" applyAlignment="1">
      <alignment horizontal="right"/>
    </xf>
    <xf numFmtId="0" fontId="2" fillId="0" borderId="4" xfId="0" applyFont="1" applyBorder="1"/>
    <xf numFmtId="0" fontId="2" fillId="0" borderId="6" xfId="2" applyFont="1" applyFill="1" applyBorder="1" applyAlignment="1">
      <alignment horizontal="right"/>
    </xf>
    <xf numFmtId="164" fontId="2" fillId="0" borderId="4" xfId="2" applyNumberFormat="1" applyFont="1" applyFill="1" applyBorder="1" applyAlignment="1">
      <alignment horizontal="right"/>
    </xf>
    <xf numFmtId="20" fontId="2" fillId="0" borderId="4" xfId="2" quotePrefix="1" applyNumberFormat="1" applyFont="1" applyFill="1" applyBorder="1"/>
    <xf numFmtId="20" fontId="2" fillId="3" borderId="4"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3" xfId="2" applyFont="1" applyFill="1" applyBorder="1" applyAlignment="1">
      <alignment horizontal="right"/>
    </xf>
    <xf numFmtId="0" fontId="2" fillId="2" borderId="2" xfId="2" applyFont="1" applyFill="1" applyBorder="1"/>
    <xf numFmtId="0" fontId="2" fillId="2" borderId="4"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4" xfId="2" applyNumberFormat="1" applyFont="1" applyFill="1" applyBorder="1" applyAlignment="1">
      <alignment horizontal="right"/>
    </xf>
    <xf numFmtId="1" fontId="2" fillId="2" borderId="0" xfId="0" applyNumberFormat="1" applyFont="1" applyFill="1"/>
    <xf numFmtId="3" fontId="2" fillId="2" borderId="4" xfId="2" applyNumberFormat="1" applyFont="1" applyFill="1" applyBorder="1"/>
    <xf numFmtId="0" fontId="2" fillId="2" borderId="4" xfId="0" applyFont="1" applyFill="1" applyBorder="1"/>
    <xf numFmtId="0" fontId="2" fillId="2" borderId="6" xfId="0" applyFont="1" applyFill="1" applyBorder="1"/>
    <xf numFmtId="164" fontId="2" fillId="2" borderId="4" xfId="2" applyNumberFormat="1" applyFont="1" applyFill="1" applyBorder="1"/>
    <xf numFmtId="164" fontId="2" fillId="2" borderId="6" xfId="2" applyNumberFormat="1" applyFont="1" applyFill="1" applyBorder="1" applyAlignment="1">
      <alignment horizontal="right"/>
    </xf>
    <xf numFmtId="0" fontId="6" fillId="2" borderId="0" xfId="4" applyFont="1" applyFill="1"/>
    <xf numFmtId="164" fontId="2" fillId="2" borderId="2" xfId="2" applyNumberFormat="1" applyFont="1" applyFill="1" applyBorder="1"/>
    <xf numFmtId="0" fontId="11" fillId="0" borderId="0" xfId="0" applyFont="1"/>
    <xf numFmtId="0" fontId="12" fillId="0" borderId="0" xfId="0" applyFont="1"/>
    <xf numFmtId="0" fontId="10" fillId="0" borderId="0" xfId="0" applyFont="1" applyAlignment="1">
      <alignment vertical="top" wrapText="1"/>
    </xf>
    <xf numFmtId="0" fontId="2" fillId="0" borderId="0" xfId="0" applyFont="1" applyAlignment="1">
      <alignment wrapText="1"/>
    </xf>
    <xf numFmtId="0" fontId="5" fillId="0" borderId="0" xfId="3" applyFont="1" applyFill="1"/>
    <xf numFmtId="0" fontId="2" fillId="0" borderId="0" xfId="3" applyFont="1" applyFill="1"/>
    <xf numFmtId="0" fontId="6" fillId="0" borderId="0" xfId="3" applyFont="1" applyFill="1"/>
    <xf numFmtId="0" fontId="2" fillId="0" borderId="0" xfId="2" applyFont="1" applyFill="1" applyBorder="1"/>
    <xf numFmtId="0" fontId="6" fillId="0" borderId="0" xfId="2" applyFont="1" applyFill="1" applyBorder="1"/>
    <xf numFmtId="0" fontId="2" fillId="0" borderId="3" xfId="2" applyFont="1" applyFill="1" applyBorder="1"/>
    <xf numFmtId="0" fontId="2" fillId="0" borderId="2" xfId="2" applyFont="1" applyFill="1" applyBorder="1"/>
    <xf numFmtId="0" fontId="5" fillId="0" borderId="0" xfId="3" applyFont="1" applyFill="1" applyBorder="1"/>
    <xf numFmtId="0" fontId="2" fillId="0" borderId="4" xfId="2" applyFont="1" applyFill="1" applyBorder="1"/>
    <xf numFmtId="0" fontId="2" fillId="0" borderId="1" xfId="2" applyFont="1" applyFill="1" applyBorder="1"/>
    <xf numFmtId="0" fontId="2" fillId="0" borderId="6" xfId="0" applyFont="1" applyBorder="1"/>
    <xf numFmtId="0" fontId="14" fillId="0" borderId="0" xfId="3" applyFont="1" applyFill="1"/>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402016</xdr:colOff>
      <xdr:row>0</xdr:row>
      <xdr:rowOff>268596</xdr:rowOff>
    </xdr:from>
    <xdr:to>
      <xdr:col>8</xdr:col>
      <xdr:colOff>904875</xdr:colOff>
      <xdr:row>2</xdr:row>
      <xdr:rowOff>608358</xdr:rowOff>
    </xdr:to>
    <xdr:sp macro="" textlink="">
      <xdr:nvSpPr>
        <xdr:cNvPr id="7" name="Textfeld 6">
          <a:extLst>
            <a:ext uri="{FF2B5EF4-FFF2-40B4-BE49-F238E27FC236}">
              <a16:creationId xmlns:a16="http://schemas.microsoft.com/office/drawing/2014/main" id="{F49CCA0D-FA4B-4457-9A02-820BF51B7D6B}"/>
            </a:ext>
          </a:extLst>
        </xdr:cNvPr>
        <xdr:cNvSpPr txBox="1"/>
      </xdr:nvSpPr>
      <xdr:spPr>
        <a:xfrm>
          <a:off x="4783516" y="268596"/>
          <a:ext cx="7103684" cy="835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Abkürzungen</a:t>
          </a:r>
          <a:br>
            <a:rPr lang="de-CH" sz="1100" b="1">
              <a:latin typeface="Arial" panose="020B0604020202020204" pitchFamily="34" charset="0"/>
              <a:cs typeface="Arial" panose="020B0604020202020204" pitchFamily="34" charset="0"/>
            </a:rPr>
          </a:br>
          <a:endParaRPr lang="de-CH" sz="400" b="0" i="0" baseline="0">
            <a:latin typeface="Arial" panose="020B0604020202020204" pitchFamily="34" charset="0"/>
            <a:cs typeface="Arial" panose="020B0604020202020204" pitchFamily="34" charset="0"/>
          </a:endParaRPr>
        </a:p>
        <a:p>
          <a:r>
            <a:rPr kumimoji="0" lang="de-CH"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BG </a:t>
          </a:r>
          <a:r>
            <a:rPr kumimoji="0" lang="de-CH"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Beschäftigungsgrad</a:t>
          </a:r>
          <a:br>
            <a:rPr lang="de-CH" sz="900" b="1"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EOY </a:t>
          </a:r>
          <a:r>
            <a:rPr lang="de-CH" sz="900" b="0" baseline="0">
              <a:latin typeface="Arial" panose="020B0604020202020204" pitchFamily="34" charset="0"/>
              <a:cs typeface="Arial" panose="020B0604020202020204" pitchFamily="34" charset="0"/>
            </a:rPr>
            <a:t>per Jahresende (end of year)</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FTE</a:t>
          </a:r>
          <a:r>
            <a:rPr lang="de-CH" sz="900" b="0" baseline="0">
              <a:latin typeface="Arial" panose="020B0604020202020204" pitchFamily="34" charset="0"/>
              <a:cs typeface="Arial" panose="020B0604020202020204" pitchFamily="34" charset="0"/>
            </a:rPr>
            <a:t> Vollzeitstelle (full time equivalent)</a:t>
          </a:r>
        </a:p>
        <a:p>
          <a:r>
            <a:rPr lang="de-CH" sz="900" b="1" baseline="0">
              <a:latin typeface="Arial" panose="020B0604020202020204" pitchFamily="34" charset="0"/>
              <a:cs typeface="Arial" panose="020B0604020202020204" pitchFamily="34" charset="0"/>
            </a:rPr>
            <a:t>HC</a:t>
          </a:r>
          <a:r>
            <a:rPr lang="de-CH" sz="900" b="0" baseline="0">
              <a:latin typeface="Arial" panose="020B0604020202020204" pitchFamily="34" charset="0"/>
              <a:cs typeface="Arial" panose="020B0604020202020204" pitchFamily="34" charset="0"/>
            </a:rPr>
            <a:t> Mitarbeiterzahl (headcount</a:t>
          </a:r>
          <a:r>
            <a:rPr lang="de-CH" sz="900" b="0" baseline="0"/>
            <a:t>) </a:t>
          </a:r>
        </a:p>
      </xdr:txBody>
    </xdr:sp>
    <xdr:clientData/>
  </xdr:twoCellAnchor>
  <xdr:twoCellAnchor>
    <xdr:from>
      <xdr:col>3</xdr:col>
      <xdr:colOff>490851</xdr:colOff>
      <xdr:row>0</xdr:row>
      <xdr:rowOff>255407</xdr:rowOff>
    </xdr:from>
    <xdr:to>
      <xdr:col>5</xdr:col>
      <xdr:colOff>742950</xdr:colOff>
      <xdr:row>2</xdr:row>
      <xdr:rowOff>568186</xdr:rowOff>
    </xdr:to>
    <xdr:sp macro="" textlink="">
      <xdr:nvSpPr>
        <xdr:cNvPr id="8" name="Textfeld 7">
          <a:extLst>
            <a:ext uri="{FF2B5EF4-FFF2-40B4-BE49-F238E27FC236}">
              <a16:creationId xmlns:a16="http://schemas.microsoft.com/office/drawing/2014/main" id="{A9F4E8B5-E135-4C93-8E5F-11B4EFA2F5B8}"/>
            </a:ext>
          </a:extLst>
        </xdr:cNvPr>
        <xdr:cNvSpPr txBox="1"/>
      </xdr:nvSpPr>
      <xdr:spPr>
        <a:xfrm>
          <a:off x="6901176" y="255407"/>
          <a:ext cx="2080899" cy="808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1">
              <a:solidFill>
                <a:schemeClr val="dk1"/>
              </a:solidFill>
              <a:effectLst/>
              <a:latin typeface="Arial" panose="020B0604020202020204" pitchFamily="34" charset="0"/>
              <a:ea typeface="+mn-ea"/>
              <a:cs typeface="Arial" panose="020B0604020202020204" pitchFamily="34" charset="0"/>
            </a:rPr>
            <a:t> </a:t>
          </a:r>
          <a:br>
            <a:rPr lang="de-CH" sz="1100" b="1">
              <a:solidFill>
                <a:schemeClr val="dk1"/>
              </a:solidFill>
              <a:effectLst/>
              <a:latin typeface="+mn-lt"/>
              <a:ea typeface="+mn-ea"/>
              <a:cs typeface="+mn-cs"/>
            </a:rPr>
          </a:br>
          <a:r>
            <a:rPr lang="de-CH" sz="400" b="0">
              <a:solidFill>
                <a:schemeClr val="dk1"/>
              </a:solidFill>
              <a:effectLst/>
              <a:latin typeface="Arial" panose="020B0604020202020204" pitchFamily="34" charset="0"/>
              <a:ea typeface="+mn-ea"/>
              <a:cs typeface="Arial" panose="020B0604020202020204" pitchFamily="34" charset="0"/>
            </a:rPr>
            <a:t> </a:t>
          </a:r>
          <a:endParaRPr lang="de-CH" sz="400" b="0">
            <a:effectLst/>
            <a:latin typeface="Arial" panose="020B0604020202020204" pitchFamily="34" charset="0"/>
            <a:cs typeface="Arial" panose="020B0604020202020204" pitchFamily="34" charset="0"/>
          </a:endParaRPr>
        </a:p>
        <a:p>
          <a:r>
            <a:rPr lang="de-CH" sz="900" b="1">
              <a:latin typeface="Arial" panose="020B0604020202020204" pitchFamily="34" charset="0"/>
              <a:cs typeface="Arial" panose="020B0604020202020204" pitchFamily="34" charset="0"/>
            </a:rPr>
            <a:t>LB</a:t>
          </a:r>
          <a:r>
            <a:rPr lang="de-CH" sz="900" b="1" baseline="0">
              <a:latin typeface="Arial" panose="020B0604020202020204" pitchFamily="34" charset="0"/>
              <a:cs typeface="Arial" panose="020B0604020202020204" pitchFamily="34" charset="0"/>
            </a:rPr>
            <a:t> </a:t>
          </a:r>
          <a:r>
            <a:rPr lang="de-CH" sz="900" b="0" baseline="0">
              <a:latin typeface="Arial" panose="020B0604020202020204" pitchFamily="34" charset="0"/>
              <a:cs typeface="Arial" panose="020B0604020202020204" pitchFamily="34" charset="0"/>
            </a:rPr>
            <a:t>Lohnband</a:t>
          </a:r>
          <a:br>
            <a:rPr lang="de-CH" sz="900" b="1">
              <a:latin typeface="Arial" panose="020B0604020202020204" pitchFamily="34" charset="0"/>
              <a:cs typeface="Arial" panose="020B0604020202020204" pitchFamily="34" charset="0"/>
            </a:rPr>
          </a:br>
          <a:r>
            <a:rPr lang="de-CH" sz="900" b="1" baseline="0">
              <a:solidFill>
                <a:schemeClr val="dk1"/>
              </a:solidFill>
              <a:effectLst/>
              <a:latin typeface="+mn-lt"/>
              <a:ea typeface="+mn-ea"/>
              <a:cs typeface="+mn-cs"/>
            </a:rPr>
            <a:t>MA</a:t>
          </a:r>
          <a:r>
            <a:rPr lang="de-CH" sz="900" b="0" baseline="0">
              <a:solidFill>
                <a:schemeClr val="dk1"/>
              </a:solidFill>
              <a:effectLst/>
              <a:latin typeface="+mn-lt"/>
              <a:ea typeface="+mn-ea"/>
              <a:cs typeface="+mn-cs"/>
            </a:rPr>
            <a:t> </a:t>
          </a:r>
          <a:r>
            <a:rPr lang="de-CH" sz="900" b="0" baseline="0">
              <a:solidFill>
                <a:schemeClr val="dk1"/>
              </a:solidFill>
              <a:effectLst/>
              <a:latin typeface="Arial" panose="020B0604020202020204" pitchFamily="34" charset="0"/>
              <a:ea typeface="+mn-ea"/>
              <a:cs typeface="Arial" panose="020B0604020202020204" pitchFamily="34" charset="0"/>
            </a:rPr>
            <a:t>Mitarbeitende/r</a:t>
          </a:r>
          <a:br>
            <a:rPr lang="de-CH" sz="900" b="1">
              <a:latin typeface="Arial" panose="020B0604020202020204" pitchFamily="34" charset="0"/>
              <a:cs typeface="Arial" panose="020B0604020202020204" pitchFamily="34" charset="0"/>
            </a:rPr>
          </a:br>
          <a:r>
            <a:rPr lang="de-CH" sz="900" b="1">
              <a:latin typeface="Arial" panose="020B0604020202020204" pitchFamily="34" charset="0"/>
              <a:cs typeface="Arial" panose="020B0604020202020204" pitchFamily="34" charset="0"/>
            </a:rPr>
            <a:t>n/a </a:t>
          </a:r>
          <a:r>
            <a:rPr lang="de-CH" sz="900" b="0" baseline="0">
              <a:latin typeface="Arial" panose="020B0604020202020204" pitchFamily="34" charset="0"/>
              <a:cs typeface="Arial" panose="020B0604020202020204" pitchFamily="34" charset="0"/>
            </a:rPr>
            <a:t>nicht anwendbar (not available)</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Ø</a:t>
          </a:r>
          <a:r>
            <a:rPr lang="de-CH" sz="900" b="0" baseline="0">
              <a:latin typeface="Arial" panose="020B0604020202020204" pitchFamily="34" charset="0"/>
              <a:cs typeface="Arial" panose="020B0604020202020204" pitchFamily="34" charset="0"/>
            </a:rPr>
            <a:t> Durchschnitt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83"/>
  <sheetViews>
    <sheetView showGridLines="0" tabSelected="1" zoomScaleNormal="100" workbookViewId="0">
      <selection activeCell="L2" sqref="L2"/>
    </sheetView>
  </sheetViews>
  <sheetFormatPr baseColWidth="10" defaultRowHeight="12.75"/>
  <cols>
    <col min="1" max="1" width="65.7109375" style="1" customWidth="1"/>
    <col min="2" max="2" width="16.7109375" customWidth="1"/>
    <col min="3" max="10" width="13.7109375" customWidth="1"/>
  </cols>
  <sheetData>
    <row r="1" spans="1:9" ht="26.25">
      <c r="A1" s="45" t="s">
        <v>4</v>
      </c>
      <c r="B1" s="46"/>
      <c r="C1" s="2"/>
      <c r="D1" s="2"/>
      <c r="E1" s="2"/>
      <c r="F1" s="2"/>
      <c r="G1" s="2"/>
      <c r="H1" s="2"/>
      <c r="I1" s="2"/>
    </row>
    <row r="2" spans="1:9">
      <c r="A2" s="2"/>
      <c r="B2" s="2"/>
      <c r="C2" s="2"/>
      <c r="D2" s="2"/>
      <c r="E2" s="2"/>
      <c r="F2" s="2"/>
      <c r="G2" s="2"/>
      <c r="H2" s="2"/>
      <c r="I2" s="2"/>
    </row>
    <row r="3" spans="1:9" ht="64.5" customHeight="1">
      <c r="A3" s="8" t="s">
        <v>5</v>
      </c>
      <c r="B3" s="2"/>
      <c r="C3" s="2"/>
      <c r="D3" s="2"/>
      <c r="E3" s="2"/>
      <c r="F3" s="2"/>
      <c r="G3" s="2"/>
      <c r="H3" s="2"/>
      <c r="I3" s="2"/>
    </row>
    <row r="4" spans="1:9">
      <c r="A4" s="47"/>
      <c r="B4" s="2"/>
      <c r="C4" s="2"/>
      <c r="D4" s="2"/>
      <c r="E4" s="2"/>
      <c r="F4" s="2"/>
      <c r="G4" s="2"/>
      <c r="H4" s="2"/>
      <c r="I4" s="2"/>
    </row>
    <row r="5" spans="1:9">
      <c r="A5" s="47"/>
      <c r="B5" s="2"/>
      <c r="C5" s="2"/>
      <c r="D5" s="2"/>
      <c r="E5" s="2"/>
      <c r="F5" s="2"/>
      <c r="G5" s="2"/>
      <c r="H5" s="2"/>
      <c r="I5" s="2"/>
    </row>
    <row r="6" spans="1:9">
      <c r="A6" s="48"/>
      <c r="B6" s="2"/>
      <c r="C6" s="2"/>
      <c r="D6" s="2"/>
      <c r="E6" s="2"/>
      <c r="F6" s="2"/>
      <c r="G6" s="2"/>
      <c r="H6" s="2"/>
      <c r="I6" s="2"/>
    </row>
    <row r="7" spans="1:9" ht="21" customHeight="1">
      <c r="A7" s="60" t="s">
        <v>6</v>
      </c>
      <c r="B7" s="49"/>
      <c r="C7" s="28">
        <v>2022</v>
      </c>
      <c r="D7" s="9">
        <v>2021</v>
      </c>
      <c r="E7" s="9">
        <v>2020</v>
      </c>
      <c r="F7" s="9">
        <v>2019</v>
      </c>
      <c r="G7" s="9">
        <v>2018</v>
      </c>
      <c r="H7" s="35" t="s">
        <v>7</v>
      </c>
      <c r="I7" s="9">
        <v>2017</v>
      </c>
    </row>
    <row r="8" spans="1:9">
      <c r="A8" s="50" t="s">
        <v>8</v>
      </c>
      <c r="B8" s="51"/>
      <c r="C8" s="29"/>
      <c r="D8" s="2"/>
      <c r="E8" s="2"/>
      <c r="F8" s="2"/>
      <c r="G8" s="2"/>
      <c r="H8" s="4"/>
      <c r="I8" s="2"/>
    </row>
    <row r="9" spans="1:9">
      <c r="A9" s="52"/>
      <c r="B9" s="53" t="s">
        <v>9</v>
      </c>
      <c r="C9" s="30"/>
      <c r="D9" s="2"/>
      <c r="E9" s="2"/>
      <c r="F9" s="2"/>
      <c r="G9" s="2"/>
      <c r="H9" s="4"/>
      <c r="I9" s="2"/>
    </row>
    <row r="10" spans="1:9">
      <c r="A10" s="54" t="s">
        <v>10</v>
      </c>
      <c r="B10" s="54" t="s">
        <v>11</v>
      </c>
      <c r="C10" s="31">
        <v>517.6</v>
      </c>
      <c r="D10" s="10">
        <v>517.6</v>
      </c>
      <c r="E10" s="10">
        <v>517.6</v>
      </c>
      <c r="F10" s="10">
        <v>517.6</v>
      </c>
      <c r="G10" s="10">
        <v>481</v>
      </c>
      <c r="H10" s="36">
        <f>AVERAGE(C10:G10)</f>
        <v>510.28000000000003</v>
      </c>
      <c r="I10" s="10">
        <v>481</v>
      </c>
    </row>
    <row r="11" spans="1:9">
      <c r="A11" s="55" t="s">
        <v>12</v>
      </c>
      <c r="B11" s="55" t="s">
        <v>13</v>
      </c>
      <c r="C11" s="6" t="s">
        <v>0</v>
      </c>
      <c r="D11" s="11">
        <v>55.4</v>
      </c>
      <c r="E11" s="11">
        <v>53.7</v>
      </c>
      <c r="F11" s="11">
        <v>53.9</v>
      </c>
      <c r="G11" s="11">
        <v>52.2</v>
      </c>
      <c r="H11" s="36">
        <f t="shared" ref="H11:H17" si="0">AVERAGE(C11:G11)</f>
        <v>53.8</v>
      </c>
      <c r="I11" s="11">
        <v>54.4</v>
      </c>
    </row>
    <row r="12" spans="1:9">
      <c r="A12" s="55" t="s">
        <v>14</v>
      </c>
      <c r="B12" s="55" t="s">
        <v>13</v>
      </c>
      <c r="C12" s="6" t="s">
        <v>0</v>
      </c>
      <c r="D12" s="11">
        <v>18.100000000000001</v>
      </c>
      <c r="E12" s="11">
        <v>17.5</v>
      </c>
      <c r="F12" s="11">
        <v>18.100000000000001</v>
      </c>
      <c r="G12" s="11">
        <v>18.100000000000001</v>
      </c>
      <c r="H12" s="36">
        <f t="shared" si="0"/>
        <v>17.950000000000003</v>
      </c>
      <c r="I12" s="11">
        <v>18.399999999999999</v>
      </c>
    </row>
    <row r="13" spans="1:9">
      <c r="A13" s="55" t="s">
        <v>15</v>
      </c>
      <c r="B13" s="55" t="s">
        <v>13</v>
      </c>
      <c r="C13" s="32">
        <v>95.5</v>
      </c>
      <c r="D13" s="11">
        <v>94.1</v>
      </c>
      <c r="E13" s="11">
        <v>92.3</v>
      </c>
      <c r="F13" s="11">
        <v>89.8</v>
      </c>
      <c r="G13" s="11">
        <v>97.3</v>
      </c>
      <c r="H13" s="36">
        <f t="shared" si="0"/>
        <v>93.8</v>
      </c>
      <c r="I13" s="11">
        <v>96.8</v>
      </c>
    </row>
    <row r="14" spans="1:9">
      <c r="A14" s="55" t="s">
        <v>16</v>
      </c>
      <c r="B14" s="55" t="s">
        <v>11</v>
      </c>
      <c r="C14" s="32">
        <v>539</v>
      </c>
      <c r="D14" s="12">
        <v>519</v>
      </c>
      <c r="E14" s="12">
        <v>501</v>
      </c>
      <c r="F14" s="12">
        <v>488</v>
      </c>
      <c r="G14" s="12">
        <v>493</v>
      </c>
      <c r="H14" s="36">
        <f t="shared" si="0"/>
        <v>508</v>
      </c>
      <c r="I14" s="12">
        <v>492</v>
      </c>
    </row>
    <row r="15" spans="1:9">
      <c r="A15" s="55" t="s">
        <v>17</v>
      </c>
      <c r="B15" s="55" t="s">
        <v>11</v>
      </c>
      <c r="C15" s="32">
        <v>45</v>
      </c>
      <c r="D15" s="12">
        <v>31</v>
      </c>
      <c r="E15" s="12">
        <v>23</v>
      </c>
      <c r="F15" s="12">
        <v>23</v>
      </c>
      <c r="G15" s="12">
        <v>25</v>
      </c>
      <c r="H15" s="36">
        <f t="shared" si="0"/>
        <v>29.4</v>
      </c>
      <c r="I15" s="12">
        <v>26</v>
      </c>
    </row>
    <row r="16" spans="1:9">
      <c r="A16" s="55" t="s">
        <v>18</v>
      </c>
      <c r="B16" s="55" t="s">
        <v>19</v>
      </c>
      <c r="C16" s="32">
        <v>594</v>
      </c>
      <c r="D16" s="12">
        <v>571</v>
      </c>
      <c r="E16" s="12">
        <v>549</v>
      </c>
      <c r="F16" s="12">
        <v>536</v>
      </c>
      <c r="G16" s="12">
        <v>537</v>
      </c>
      <c r="H16" s="36">
        <f t="shared" si="0"/>
        <v>557.4</v>
      </c>
      <c r="I16" s="12">
        <v>534</v>
      </c>
    </row>
    <row r="17" spans="1:9">
      <c r="A17" s="55" t="s">
        <v>17</v>
      </c>
      <c r="B17" s="55" t="s">
        <v>19</v>
      </c>
      <c r="C17" s="32">
        <v>36</v>
      </c>
      <c r="D17" s="12">
        <v>36</v>
      </c>
      <c r="E17" s="12">
        <v>27</v>
      </c>
      <c r="F17" s="12">
        <v>28</v>
      </c>
      <c r="G17" s="12">
        <v>29</v>
      </c>
      <c r="H17" s="36">
        <f t="shared" si="0"/>
        <v>31.2</v>
      </c>
      <c r="I17" s="12">
        <v>32</v>
      </c>
    </row>
    <row r="18" spans="1:9">
      <c r="A18" s="2"/>
      <c r="B18" s="2"/>
      <c r="C18" s="2"/>
      <c r="D18" s="13"/>
      <c r="E18" s="13"/>
      <c r="F18" s="13"/>
      <c r="G18" s="13"/>
      <c r="H18" s="13"/>
      <c r="I18" s="13"/>
    </row>
    <row r="19" spans="1:9">
      <c r="A19" s="2"/>
      <c r="B19" s="2"/>
      <c r="C19" s="2"/>
      <c r="D19" s="3"/>
      <c r="E19" s="3"/>
      <c r="F19" s="3"/>
      <c r="G19" s="3"/>
      <c r="H19" s="3"/>
      <c r="I19" s="3"/>
    </row>
    <row r="20" spans="1:9">
      <c r="A20" s="2"/>
      <c r="B20" s="2"/>
      <c r="C20" s="2"/>
      <c r="D20" s="3"/>
      <c r="E20" s="3"/>
      <c r="F20" s="3"/>
      <c r="G20" s="3"/>
      <c r="H20" s="3"/>
      <c r="I20" s="3"/>
    </row>
    <row r="21" spans="1:9">
      <c r="A21" s="2"/>
      <c r="B21" s="2"/>
      <c r="C21" s="2"/>
      <c r="D21" s="3"/>
      <c r="E21" s="3"/>
      <c r="F21" s="3"/>
      <c r="G21" s="3"/>
      <c r="H21" s="3"/>
      <c r="I21" s="3"/>
    </row>
    <row r="22" spans="1:9" ht="18">
      <c r="A22" s="60" t="s">
        <v>20</v>
      </c>
      <c r="B22" s="49"/>
      <c r="C22" s="7">
        <f>C$7</f>
        <v>2022</v>
      </c>
      <c r="D22" s="9">
        <f>D$7</f>
        <v>2021</v>
      </c>
      <c r="E22" s="9">
        <f>E$7</f>
        <v>2020</v>
      </c>
      <c r="F22" s="9">
        <f>F$7</f>
        <v>2019</v>
      </c>
      <c r="G22" s="9">
        <f>$G$7</f>
        <v>2018</v>
      </c>
      <c r="H22" s="35" t="str">
        <f>$H$7</f>
        <v>Ø 5 Jahre</v>
      </c>
      <c r="I22" s="9">
        <f>$I$7</f>
        <v>2017</v>
      </c>
    </row>
    <row r="23" spans="1:9">
      <c r="A23" s="50" t="str">
        <f>A$8</f>
        <v>FINMA-weit, Stichtag EOY</v>
      </c>
      <c r="B23" s="51"/>
      <c r="C23" s="29"/>
      <c r="D23" s="2"/>
      <c r="E23" s="2"/>
      <c r="F23" s="2"/>
      <c r="G23" s="2"/>
      <c r="H23" s="4"/>
      <c r="I23" s="2"/>
    </row>
    <row r="24" spans="1:9" ht="15.75">
      <c r="A24" s="56"/>
      <c r="B24" s="53" t="str">
        <f>$B$9</f>
        <v>Einheit</v>
      </c>
      <c r="C24" s="30"/>
      <c r="D24" s="2"/>
      <c r="E24" s="2"/>
      <c r="F24" s="2"/>
      <c r="G24" s="2"/>
      <c r="H24" s="37"/>
      <c r="I24" s="2"/>
    </row>
    <row r="25" spans="1:9">
      <c r="A25" s="57" t="s">
        <v>21</v>
      </c>
      <c r="B25" s="57" t="s">
        <v>19</v>
      </c>
      <c r="C25" s="33">
        <v>76</v>
      </c>
      <c r="D25" s="14">
        <v>70</v>
      </c>
      <c r="E25" s="14">
        <v>70</v>
      </c>
      <c r="F25" s="14">
        <v>59</v>
      </c>
      <c r="G25" s="14">
        <v>51</v>
      </c>
      <c r="H25" s="36">
        <f>AVERAGE(C25:G25)</f>
        <v>65.2</v>
      </c>
      <c r="I25" s="14">
        <v>70</v>
      </c>
    </row>
    <row r="26" spans="1:9">
      <c r="A26" s="58" t="s">
        <v>22</v>
      </c>
      <c r="B26" s="58" t="s">
        <v>13</v>
      </c>
      <c r="C26" s="34">
        <v>41</v>
      </c>
      <c r="D26" s="15">
        <v>43</v>
      </c>
      <c r="E26" s="15">
        <v>56</v>
      </c>
      <c r="F26" s="15">
        <v>46</v>
      </c>
      <c r="G26" s="15">
        <v>45</v>
      </c>
      <c r="H26" s="36">
        <f t="shared" ref="H26:H31" si="1">AVERAGE(C26:G26)</f>
        <v>46.2</v>
      </c>
      <c r="I26" s="15">
        <v>43</v>
      </c>
    </row>
    <row r="27" spans="1:9">
      <c r="A27" s="55" t="s">
        <v>23</v>
      </c>
      <c r="B27" s="55" t="s">
        <v>13</v>
      </c>
      <c r="C27" s="32">
        <v>95</v>
      </c>
      <c r="D27" s="16">
        <v>87</v>
      </c>
      <c r="E27" s="16">
        <v>64</v>
      </c>
      <c r="F27" s="16">
        <v>41</v>
      </c>
      <c r="G27" s="16">
        <v>37</v>
      </c>
      <c r="H27" s="36">
        <f t="shared" si="1"/>
        <v>64.8</v>
      </c>
      <c r="I27" s="16">
        <v>53</v>
      </c>
    </row>
    <row r="28" spans="1:9">
      <c r="A28" s="55" t="s">
        <v>24</v>
      </c>
      <c r="B28" s="55" t="s">
        <v>13</v>
      </c>
      <c r="C28" s="32">
        <v>68</v>
      </c>
      <c r="D28" s="16">
        <v>73</v>
      </c>
      <c r="E28" s="16">
        <v>65</v>
      </c>
      <c r="F28" s="16">
        <v>43</v>
      </c>
      <c r="G28" s="16">
        <v>71</v>
      </c>
      <c r="H28" s="36">
        <f t="shared" si="1"/>
        <v>64</v>
      </c>
      <c r="I28" s="16">
        <v>62</v>
      </c>
    </row>
    <row r="29" spans="1:9">
      <c r="A29" s="55" t="s">
        <v>25</v>
      </c>
      <c r="B29" s="55" t="s">
        <v>13</v>
      </c>
      <c r="C29" s="32">
        <v>93</v>
      </c>
      <c r="D29" s="16">
        <v>93</v>
      </c>
      <c r="E29" s="16">
        <v>75</v>
      </c>
      <c r="F29" s="16">
        <v>80</v>
      </c>
      <c r="G29" s="16">
        <v>75</v>
      </c>
      <c r="H29" s="36">
        <f t="shared" si="1"/>
        <v>83.2</v>
      </c>
      <c r="I29" s="16">
        <v>70</v>
      </c>
    </row>
    <row r="30" spans="1:9">
      <c r="A30" s="55" t="s">
        <v>26</v>
      </c>
      <c r="B30" s="55" t="s">
        <v>27</v>
      </c>
      <c r="C30" s="32">
        <v>8</v>
      </c>
      <c r="D30" s="16">
        <v>10</v>
      </c>
      <c r="E30" s="16">
        <v>10</v>
      </c>
      <c r="F30" s="16">
        <v>19</v>
      </c>
      <c r="G30" s="16">
        <v>15</v>
      </c>
      <c r="H30" s="36">
        <f t="shared" si="1"/>
        <v>12.4</v>
      </c>
      <c r="I30" s="16">
        <v>22</v>
      </c>
    </row>
    <row r="31" spans="1:9">
      <c r="A31" s="55" t="s">
        <v>28</v>
      </c>
      <c r="B31" s="55" t="s">
        <v>19</v>
      </c>
      <c r="C31" s="32">
        <v>4</v>
      </c>
      <c r="D31" s="16">
        <v>4</v>
      </c>
      <c r="E31" s="16">
        <v>3</v>
      </c>
      <c r="F31" s="16">
        <v>3</v>
      </c>
      <c r="G31" s="16">
        <v>2</v>
      </c>
      <c r="H31" s="36">
        <f t="shared" si="1"/>
        <v>3.2</v>
      </c>
      <c r="I31" s="16">
        <v>1</v>
      </c>
    </row>
    <row r="32" spans="1:9">
      <c r="A32" s="2"/>
      <c r="B32" s="2"/>
      <c r="C32" s="2"/>
      <c r="D32" s="13"/>
      <c r="E32" s="13"/>
      <c r="F32" s="13"/>
      <c r="G32" s="13"/>
      <c r="H32" s="13"/>
      <c r="I32" s="13"/>
    </row>
    <row r="33" spans="1:9">
      <c r="A33" s="2"/>
      <c r="B33" s="2"/>
      <c r="C33" s="2"/>
      <c r="D33" s="3"/>
      <c r="E33" s="3"/>
      <c r="F33" s="3"/>
      <c r="G33" s="3"/>
      <c r="H33" s="3"/>
      <c r="I33" s="3"/>
    </row>
    <row r="34" spans="1:9">
      <c r="A34" s="2"/>
      <c r="B34" s="2"/>
      <c r="C34" s="2"/>
      <c r="D34" s="3"/>
      <c r="E34" s="3"/>
      <c r="F34" s="3"/>
      <c r="G34" s="3"/>
      <c r="H34" s="3"/>
      <c r="I34" s="3"/>
    </row>
    <row r="35" spans="1:9">
      <c r="A35" s="2"/>
      <c r="B35" s="2"/>
      <c r="C35" s="2"/>
      <c r="D35" s="3"/>
      <c r="E35" s="3"/>
      <c r="F35" s="3"/>
      <c r="G35" s="3"/>
      <c r="H35" s="3"/>
      <c r="I35" s="3"/>
    </row>
    <row r="36" spans="1:9" ht="18">
      <c r="A36" s="60" t="s">
        <v>29</v>
      </c>
      <c r="B36" s="49"/>
      <c r="C36" s="7">
        <f>C$7</f>
        <v>2022</v>
      </c>
      <c r="D36" s="9">
        <f>D$7</f>
        <v>2021</v>
      </c>
      <c r="E36" s="9">
        <f>E$7</f>
        <v>2020</v>
      </c>
      <c r="F36" s="9">
        <f>$F$7</f>
        <v>2019</v>
      </c>
      <c r="G36" s="9">
        <f>$G$7</f>
        <v>2018</v>
      </c>
      <c r="H36" s="35" t="str">
        <f>$H$7</f>
        <v>Ø 5 Jahre</v>
      </c>
      <c r="I36" s="9">
        <f>$I$7</f>
        <v>2017</v>
      </c>
    </row>
    <row r="37" spans="1:9">
      <c r="A37" s="50" t="str">
        <f>A$8</f>
        <v>FINMA-weit, Stichtag EOY</v>
      </c>
      <c r="B37" s="51"/>
      <c r="C37" s="29"/>
      <c r="D37" s="2"/>
      <c r="E37" s="2"/>
      <c r="F37" s="2"/>
      <c r="G37" s="2"/>
      <c r="H37" s="4"/>
      <c r="I37" s="2"/>
    </row>
    <row r="38" spans="1:9">
      <c r="A38" s="2"/>
      <c r="B38" s="53" t="str">
        <f>$B$9</f>
        <v>Einheit</v>
      </c>
      <c r="C38" s="30"/>
      <c r="D38" s="2"/>
      <c r="E38" s="2"/>
      <c r="F38" s="2"/>
      <c r="G38" s="2"/>
      <c r="H38" s="4"/>
      <c r="I38" s="2"/>
    </row>
    <row r="39" spans="1:9">
      <c r="A39" s="57" t="s">
        <v>30</v>
      </c>
      <c r="B39" s="57" t="s">
        <v>31</v>
      </c>
      <c r="C39" s="38">
        <v>889</v>
      </c>
      <c r="D39" s="17">
        <v>1057</v>
      </c>
      <c r="E39" s="17">
        <v>1249</v>
      </c>
      <c r="F39" s="17">
        <v>1217</v>
      </c>
      <c r="G39" s="17">
        <v>1444</v>
      </c>
      <c r="H39" s="36">
        <f>AVERAGE(C39:G39)</f>
        <v>1171.2</v>
      </c>
      <c r="I39" s="18">
        <v>1694</v>
      </c>
    </row>
    <row r="40" spans="1:9">
      <c r="A40" s="57" t="s">
        <v>32</v>
      </c>
      <c r="B40" s="57" t="s">
        <v>31</v>
      </c>
      <c r="C40" s="33">
        <v>3.9</v>
      </c>
      <c r="D40" s="18">
        <v>4.0999999999999996</v>
      </c>
      <c r="E40" s="18">
        <v>2.5</v>
      </c>
      <c r="F40" s="18">
        <v>2.5</v>
      </c>
      <c r="G40" s="18">
        <v>3.1</v>
      </c>
      <c r="H40" s="42">
        <f t="shared" ref="H40:H44" si="2">AVERAGE(C40:G40)</f>
        <v>3.22</v>
      </c>
      <c r="I40" s="18">
        <v>3.6</v>
      </c>
    </row>
    <row r="41" spans="1:9">
      <c r="A41" s="57" t="s">
        <v>33</v>
      </c>
      <c r="B41" s="57" t="s">
        <v>34</v>
      </c>
      <c r="C41" s="33">
        <v>717</v>
      </c>
      <c r="D41" s="18">
        <v>819</v>
      </c>
      <c r="E41" s="18">
        <v>748</v>
      </c>
      <c r="F41" s="18">
        <v>780</v>
      </c>
      <c r="G41" s="18">
        <v>720</v>
      </c>
      <c r="H41" s="42">
        <f t="shared" si="2"/>
        <v>756.8</v>
      </c>
      <c r="I41" s="18">
        <v>867</v>
      </c>
    </row>
    <row r="42" spans="1:9">
      <c r="A42" s="57" t="s">
        <v>35</v>
      </c>
      <c r="B42" s="57" t="s">
        <v>34</v>
      </c>
      <c r="C42" s="33">
        <v>1.3</v>
      </c>
      <c r="D42" s="18">
        <v>1.5</v>
      </c>
      <c r="E42" s="18">
        <v>1.5</v>
      </c>
      <c r="F42" s="18">
        <v>1.6</v>
      </c>
      <c r="G42" s="18">
        <v>1.5</v>
      </c>
      <c r="H42" s="42">
        <f t="shared" si="2"/>
        <v>1.48</v>
      </c>
      <c r="I42" s="18">
        <v>1.9</v>
      </c>
    </row>
    <row r="43" spans="1:9">
      <c r="A43" s="19" t="s">
        <v>36</v>
      </c>
      <c r="B43" s="19" t="s">
        <v>27</v>
      </c>
      <c r="C43" s="39">
        <v>3</v>
      </c>
      <c r="D43" s="19">
        <v>2</v>
      </c>
      <c r="E43" s="19">
        <v>4</v>
      </c>
      <c r="F43" s="19">
        <v>7</v>
      </c>
      <c r="G43" s="19">
        <v>7</v>
      </c>
      <c r="H43" s="42">
        <f t="shared" si="2"/>
        <v>4.5999999999999996</v>
      </c>
      <c r="I43" s="19">
        <v>2</v>
      </c>
    </row>
    <row r="44" spans="1:9">
      <c r="A44" s="59" t="s">
        <v>37</v>
      </c>
      <c r="B44" s="59" t="s">
        <v>27</v>
      </c>
      <c r="C44" s="40">
        <v>12</v>
      </c>
      <c r="D44" s="20">
        <v>24</v>
      </c>
      <c r="E44" s="20">
        <v>12</v>
      </c>
      <c r="F44" s="20">
        <v>11</v>
      </c>
      <c r="G44" s="20">
        <v>8</v>
      </c>
      <c r="H44" s="42">
        <f t="shared" si="2"/>
        <v>13.4</v>
      </c>
      <c r="I44" s="20">
        <v>4</v>
      </c>
    </row>
    <row r="45" spans="1:9">
      <c r="A45" s="2"/>
      <c r="B45" s="2"/>
      <c r="C45" s="2"/>
      <c r="D45" s="3"/>
      <c r="E45" s="3"/>
      <c r="F45" s="3"/>
      <c r="G45" s="3"/>
      <c r="H45" s="3"/>
      <c r="I45" s="3"/>
    </row>
    <row r="46" spans="1:9">
      <c r="A46" s="2"/>
      <c r="B46" s="2"/>
      <c r="C46" s="2"/>
      <c r="D46" s="3"/>
      <c r="E46" s="3"/>
      <c r="F46" s="3"/>
      <c r="G46" s="3"/>
      <c r="H46" s="3"/>
      <c r="I46" s="3"/>
    </row>
    <row r="47" spans="1:9">
      <c r="A47" s="2"/>
      <c r="B47" s="2"/>
      <c r="C47" s="2"/>
      <c r="D47" s="3"/>
      <c r="E47" s="3"/>
      <c r="F47" s="3"/>
      <c r="G47" s="3"/>
      <c r="H47" s="3"/>
      <c r="I47" s="3"/>
    </row>
    <row r="48" spans="1:9">
      <c r="A48" s="2"/>
      <c r="B48" s="2"/>
      <c r="C48" s="2"/>
      <c r="D48" s="3"/>
      <c r="E48" s="3"/>
      <c r="F48" s="3"/>
      <c r="G48" s="3"/>
      <c r="H48" s="3"/>
      <c r="I48" s="3"/>
    </row>
    <row r="49" spans="1:9" ht="18">
      <c r="A49" s="60" t="s">
        <v>38</v>
      </c>
      <c r="B49" s="49"/>
      <c r="C49" s="7">
        <f>C$7</f>
        <v>2022</v>
      </c>
      <c r="D49" s="9">
        <f>D$7</f>
        <v>2021</v>
      </c>
      <c r="E49" s="9">
        <f>E$7</f>
        <v>2020</v>
      </c>
      <c r="F49" s="9">
        <f>$F$7</f>
        <v>2019</v>
      </c>
      <c r="G49" s="9">
        <f>$G$7</f>
        <v>2018</v>
      </c>
      <c r="H49" s="35" t="str">
        <f>$H$7</f>
        <v>Ø 5 Jahre</v>
      </c>
      <c r="I49" s="9">
        <f>$I$7</f>
        <v>2017</v>
      </c>
    </row>
    <row r="50" spans="1:9">
      <c r="A50" s="50" t="str">
        <f>A$8</f>
        <v>FINMA-weit, Stichtag EOY</v>
      </c>
      <c r="B50" s="51"/>
      <c r="C50" s="29"/>
      <c r="D50" s="2"/>
      <c r="E50" s="2"/>
      <c r="F50" s="2"/>
      <c r="G50" s="2"/>
      <c r="H50" s="4"/>
      <c r="I50" s="2"/>
    </row>
    <row r="51" spans="1:9">
      <c r="A51" s="2"/>
      <c r="B51" s="53" t="str">
        <f>$B$9</f>
        <v>Einheit</v>
      </c>
      <c r="C51" s="30"/>
      <c r="D51" s="2"/>
      <c r="E51" s="2"/>
      <c r="F51" s="2"/>
      <c r="G51" s="2"/>
      <c r="H51" s="4"/>
      <c r="I51" s="2"/>
    </row>
    <row r="52" spans="1:9">
      <c r="A52" s="57" t="s">
        <v>39</v>
      </c>
      <c r="B52" s="57" t="s">
        <v>34</v>
      </c>
      <c r="C52" s="41">
        <v>149.80000000000001</v>
      </c>
      <c r="D52" s="21">
        <v>149</v>
      </c>
      <c r="E52" s="21">
        <v>152.30000000000001</v>
      </c>
      <c r="F52" s="21">
        <v>151.1</v>
      </c>
      <c r="G52" s="21">
        <v>151</v>
      </c>
      <c r="H52" s="36">
        <f>AVERAGE(C52:G52)</f>
        <v>150.64000000000001</v>
      </c>
      <c r="I52" s="21">
        <v>150.4</v>
      </c>
    </row>
    <row r="53" spans="1:9">
      <c r="A53" s="57" t="s">
        <v>40</v>
      </c>
      <c r="B53" s="22" t="s">
        <v>41</v>
      </c>
      <c r="C53" s="36" t="s">
        <v>1</v>
      </c>
      <c r="D53" s="23" t="s">
        <v>1</v>
      </c>
      <c r="E53" s="23" t="s">
        <v>2</v>
      </c>
      <c r="F53" s="23" t="s">
        <v>3</v>
      </c>
      <c r="G53" s="23" t="s">
        <v>3</v>
      </c>
      <c r="H53" s="36">
        <v>4.9305555555555554E-2</v>
      </c>
      <c r="I53" s="23" t="s">
        <v>3</v>
      </c>
    </row>
    <row r="54" spans="1:9">
      <c r="A54" s="57" t="s">
        <v>42</v>
      </c>
      <c r="B54" s="57" t="s">
        <v>13</v>
      </c>
      <c r="C54" s="33">
        <v>-1.5</v>
      </c>
      <c r="D54" s="18">
        <v>-0.9</v>
      </c>
      <c r="E54" s="18">
        <v>1.9</v>
      </c>
      <c r="F54" s="18">
        <v>1.7</v>
      </c>
      <c r="G54" s="18">
        <v>3.1</v>
      </c>
      <c r="H54" s="36">
        <f t="shared" ref="H54:H57" si="3">AVERAGE(C54:G54)</f>
        <v>0.86</v>
      </c>
      <c r="I54" s="18">
        <v>3.1</v>
      </c>
    </row>
    <row r="55" spans="1:9">
      <c r="A55" s="57" t="s">
        <v>43</v>
      </c>
      <c r="B55" s="57" t="s">
        <v>13</v>
      </c>
      <c r="C55" s="41">
        <v>91</v>
      </c>
      <c r="D55" s="21">
        <v>90.4</v>
      </c>
      <c r="E55" s="21">
        <v>91.2</v>
      </c>
      <c r="F55" s="21">
        <v>90.8</v>
      </c>
      <c r="G55" s="21">
        <v>91.4</v>
      </c>
      <c r="H55" s="36">
        <f>H5</f>
        <v>0</v>
      </c>
      <c r="I55" s="21">
        <v>91.8</v>
      </c>
    </row>
    <row r="56" spans="1:9">
      <c r="A56" s="57" t="s">
        <v>44</v>
      </c>
      <c r="B56" s="57" t="s">
        <v>13</v>
      </c>
      <c r="C56" s="41">
        <v>26</v>
      </c>
      <c r="D56" s="18">
        <v>27.7</v>
      </c>
      <c r="E56" s="18">
        <v>25</v>
      </c>
      <c r="F56" s="18">
        <v>26.7</v>
      </c>
      <c r="G56" s="18">
        <v>24.1</v>
      </c>
      <c r="H56" s="36">
        <f t="shared" si="3"/>
        <v>25.9</v>
      </c>
      <c r="I56" s="18">
        <v>23.6</v>
      </c>
    </row>
    <row r="57" spans="1:9">
      <c r="A57" s="57" t="s">
        <v>45</v>
      </c>
      <c r="B57" s="57" t="s">
        <v>13</v>
      </c>
      <c r="C57" s="33">
        <v>1.9</v>
      </c>
      <c r="D57" s="21">
        <v>1.4</v>
      </c>
      <c r="E57" s="21">
        <v>1.7</v>
      </c>
      <c r="F57" s="21">
        <v>2</v>
      </c>
      <c r="G57" s="18">
        <v>2.2999999999999998</v>
      </c>
      <c r="H57" s="36">
        <f t="shared" si="3"/>
        <v>1.86</v>
      </c>
      <c r="I57" s="18">
        <v>2.8</v>
      </c>
    </row>
    <row r="58" spans="1:9">
      <c r="A58" s="2"/>
      <c r="B58" s="2"/>
      <c r="C58" s="2"/>
      <c r="D58" s="3"/>
      <c r="E58" s="3"/>
      <c r="F58" s="3"/>
      <c r="G58" s="3"/>
      <c r="H58" s="3"/>
      <c r="I58" s="3"/>
    </row>
    <row r="59" spans="1:9">
      <c r="A59" s="2"/>
      <c r="B59" s="2"/>
      <c r="C59" s="2"/>
      <c r="D59" s="3"/>
      <c r="E59" s="3"/>
      <c r="F59" s="3"/>
      <c r="G59" s="3"/>
      <c r="H59" s="3"/>
      <c r="I59" s="3"/>
    </row>
    <row r="60" spans="1:9">
      <c r="A60" s="2"/>
      <c r="B60" s="2"/>
      <c r="C60" s="2"/>
      <c r="D60" s="3"/>
      <c r="E60" s="3"/>
      <c r="F60" s="3"/>
      <c r="G60" s="3"/>
      <c r="H60" s="3"/>
      <c r="I60" s="3"/>
    </row>
    <row r="61" spans="1:9">
      <c r="A61" s="2"/>
      <c r="B61" s="2"/>
      <c r="C61" s="2"/>
      <c r="D61" s="3"/>
      <c r="E61" s="3"/>
      <c r="F61" s="3"/>
      <c r="G61" s="3"/>
      <c r="H61" s="3"/>
      <c r="I61" s="3"/>
    </row>
    <row r="62" spans="1:9" ht="18">
      <c r="A62" s="60" t="s">
        <v>46</v>
      </c>
      <c r="B62" s="49"/>
      <c r="C62" s="7">
        <f>C$7</f>
        <v>2022</v>
      </c>
      <c r="D62" s="9">
        <f>D$7</f>
        <v>2021</v>
      </c>
      <c r="E62" s="9">
        <f>E$7</f>
        <v>2020</v>
      </c>
      <c r="F62" s="9">
        <f>$F$7</f>
        <v>2019</v>
      </c>
      <c r="G62" s="9">
        <f>$G$7</f>
        <v>2018</v>
      </c>
      <c r="H62" s="35" t="str">
        <f>$H$7</f>
        <v>Ø 5 Jahre</v>
      </c>
      <c r="I62" s="9">
        <f>$I$7</f>
        <v>2017</v>
      </c>
    </row>
    <row r="63" spans="1:9">
      <c r="A63" s="50" t="str">
        <f>A$8</f>
        <v>FINMA-weit, Stichtag EOY</v>
      </c>
      <c r="B63" s="51"/>
      <c r="C63" s="29"/>
      <c r="D63" s="24"/>
      <c r="E63" s="24"/>
      <c r="F63" s="24"/>
      <c r="G63" s="24"/>
      <c r="H63" s="43"/>
      <c r="I63" s="24"/>
    </row>
    <row r="64" spans="1:9">
      <c r="A64" s="2"/>
      <c r="B64" s="53" t="str">
        <f>$B$9</f>
        <v>Einheit</v>
      </c>
      <c r="C64" s="30"/>
      <c r="D64" s="25"/>
      <c r="E64" s="25"/>
      <c r="F64" s="25"/>
      <c r="G64" s="25"/>
      <c r="H64" s="5"/>
      <c r="I64" s="25"/>
    </row>
    <row r="65" spans="1:9">
      <c r="A65" s="55" t="s">
        <v>47</v>
      </c>
      <c r="B65" s="55" t="s">
        <v>13</v>
      </c>
      <c r="C65" s="32">
        <v>7.6</v>
      </c>
      <c r="D65" s="26">
        <v>5.0999999999999996</v>
      </c>
      <c r="E65" s="26">
        <v>7.8</v>
      </c>
      <c r="F65" s="26">
        <v>7.9</v>
      </c>
      <c r="G65" s="26">
        <v>7.3</v>
      </c>
      <c r="H65" s="36">
        <f>AVERAGE(C65:G65)</f>
        <v>7.1399999999999988</v>
      </c>
      <c r="I65" s="26">
        <v>5.2</v>
      </c>
    </row>
    <row r="66" spans="1:9">
      <c r="A66" s="55" t="s">
        <v>48</v>
      </c>
      <c r="B66" s="55" t="s">
        <v>13</v>
      </c>
      <c r="C66" s="32">
        <v>0.4</v>
      </c>
      <c r="D66" s="26">
        <v>0.7</v>
      </c>
      <c r="E66" s="26">
        <v>0</v>
      </c>
      <c r="F66" s="26">
        <v>0</v>
      </c>
      <c r="G66" s="26">
        <v>0</v>
      </c>
      <c r="H66" s="36">
        <f t="shared" ref="H66" si="4">AVERAGE(C66:G66)</f>
        <v>0.22000000000000003</v>
      </c>
      <c r="I66" s="26">
        <v>0.2</v>
      </c>
    </row>
    <row r="67" spans="1:9">
      <c r="A67" s="55" t="s">
        <v>49</v>
      </c>
      <c r="B67" s="55" t="s">
        <v>13</v>
      </c>
      <c r="C67" s="32">
        <v>97.7</v>
      </c>
      <c r="D67" s="27">
        <v>90.3</v>
      </c>
      <c r="E67" s="27">
        <v>97.6</v>
      </c>
      <c r="F67" s="27">
        <v>87.5</v>
      </c>
      <c r="G67" s="27">
        <v>91.9</v>
      </c>
      <c r="H67" s="36">
        <f>AVERAGE(C67:G67)</f>
        <v>93</v>
      </c>
      <c r="I67" s="27">
        <v>89</v>
      </c>
    </row>
    <row r="68" spans="1:9">
      <c r="A68" s="2"/>
      <c r="B68" s="2"/>
      <c r="C68" s="2"/>
      <c r="D68" s="13"/>
      <c r="E68" s="13"/>
      <c r="F68" s="13"/>
      <c r="G68" s="13"/>
      <c r="H68" s="13"/>
      <c r="I68" s="13"/>
    </row>
    <row r="69" spans="1:9">
      <c r="A69" s="2"/>
      <c r="B69" s="2"/>
      <c r="C69" s="2"/>
      <c r="D69" s="3"/>
      <c r="E69" s="3"/>
      <c r="F69" s="3"/>
      <c r="G69" s="3"/>
      <c r="H69" s="3"/>
      <c r="I69" s="3"/>
    </row>
    <row r="70" spans="1:9">
      <c r="A70" s="2"/>
      <c r="B70" s="2"/>
      <c r="C70" s="2"/>
      <c r="D70" s="3"/>
      <c r="E70" s="3"/>
      <c r="F70" s="3"/>
      <c r="G70" s="3"/>
      <c r="H70" s="3"/>
      <c r="I70" s="3"/>
    </row>
    <row r="71" spans="1:9">
      <c r="A71" s="2"/>
      <c r="B71" s="2"/>
      <c r="C71" s="2"/>
      <c r="D71" s="3"/>
      <c r="E71" s="3"/>
      <c r="F71" s="3"/>
      <c r="G71" s="3"/>
      <c r="H71" s="3"/>
      <c r="I71" s="3"/>
    </row>
    <row r="72" spans="1:9" ht="18">
      <c r="A72" s="60" t="s">
        <v>50</v>
      </c>
      <c r="B72" s="49"/>
      <c r="C72" s="7">
        <f>C$7</f>
        <v>2022</v>
      </c>
      <c r="D72" s="9">
        <f>D$7</f>
        <v>2021</v>
      </c>
      <c r="E72" s="9">
        <f>E$7</f>
        <v>2020</v>
      </c>
      <c r="F72" s="9">
        <f>$F$7</f>
        <v>2019</v>
      </c>
      <c r="G72" s="9">
        <f>$G$7</f>
        <v>2018</v>
      </c>
      <c r="H72" s="35" t="str">
        <f>$H$7</f>
        <v>Ø 5 Jahre</v>
      </c>
      <c r="I72" s="9">
        <f>$I$7</f>
        <v>2017</v>
      </c>
    </row>
    <row r="73" spans="1:9">
      <c r="A73" s="50" t="str">
        <f>A$8</f>
        <v>FINMA-weit, Stichtag EOY</v>
      </c>
      <c r="B73" s="51"/>
      <c r="C73" s="29"/>
      <c r="D73" s="24"/>
      <c r="E73" s="24"/>
      <c r="F73" s="24"/>
      <c r="G73" s="24"/>
      <c r="H73" s="43"/>
      <c r="I73" s="24"/>
    </row>
    <row r="74" spans="1:9">
      <c r="A74" s="2"/>
      <c r="B74" s="53" t="str">
        <f>$B$9</f>
        <v>Einheit</v>
      </c>
      <c r="C74" s="30"/>
      <c r="D74" s="25"/>
      <c r="E74" s="25"/>
      <c r="F74" s="25"/>
      <c r="G74" s="25"/>
      <c r="H74" s="5"/>
      <c r="I74" s="25"/>
    </row>
    <row r="75" spans="1:9">
      <c r="A75" s="55" t="s">
        <v>51</v>
      </c>
      <c r="B75" s="55" t="s">
        <v>52</v>
      </c>
      <c r="C75" s="32">
        <v>43.6</v>
      </c>
      <c r="D75" s="11">
        <v>42.6</v>
      </c>
      <c r="E75" s="11">
        <v>43.1</v>
      </c>
      <c r="F75" s="11">
        <v>42.9</v>
      </c>
      <c r="G75" s="11">
        <v>42.4</v>
      </c>
      <c r="H75" s="36">
        <f>AVERAGE(C75:G75)</f>
        <v>42.92</v>
      </c>
      <c r="I75" s="11">
        <v>42.1</v>
      </c>
    </row>
    <row r="76" spans="1:9">
      <c r="A76" s="55" t="s">
        <v>53</v>
      </c>
      <c r="B76" s="55" t="s">
        <v>52</v>
      </c>
      <c r="C76" s="32">
        <v>7.2</v>
      </c>
      <c r="D76" s="11">
        <v>6.7</v>
      </c>
      <c r="E76" s="11">
        <v>7.5</v>
      </c>
      <c r="F76" s="11">
        <v>8.1</v>
      </c>
      <c r="G76" s="11">
        <v>7.8</v>
      </c>
      <c r="H76" s="36">
        <f t="shared" ref="H76:H80" si="5">AVERAGE(C76:G76)</f>
        <v>7.4599999999999991</v>
      </c>
      <c r="I76" s="11">
        <v>7.2</v>
      </c>
    </row>
    <row r="77" spans="1:9">
      <c r="A77" s="55" t="s">
        <v>54</v>
      </c>
      <c r="B77" s="55" t="s">
        <v>13</v>
      </c>
      <c r="C77" s="32">
        <v>19.7</v>
      </c>
      <c r="D77" s="11">
        <v>19.100000000000001</v>
      </c>
      <c r="E77" s="11">
        <v>16.600000000000001</v>
      </c>
      <c r="F77" s="11">
        <v>16</v>
      </c>
      <c r="G77" s="11">
        <v>16</v>
      </c>
      <c r="H77" s="36">
        <f t="shared" si="5"/>
        <v>17.48</v>
      </c>
      <c r="I77" s="11">
        <v>19</v>
      </c>
    </row>
    <row r="78" spans="1:9">
      <c r="A78" s="55" t="s">
        <v>55</v>
      </c>
      <c r="B78" s="55" t="s">
        <v>13</v>
      </c>
      <c r="C78" s="44">
        <v>12</v>
      </c>
      <c r="D78" s="11">
        <v>12.1</v>
      </c>
      <c r="E78" s="11">
        <v>13.2</v>
      </c>
      <c r="F78" s="11">
        <v>13.8</v>
      </c>
      <c r="G78" s="11">
        <v>14.3</v>
      </c>
      <c r="H78" s="36">
        <f t="shared" si="5"/>
        <v>13.079999999999998</v>
      </c>
      <c r="I78" s="11">
        <v>15.2</v>
      </c>
    </row>
    <row r="79" spans="1:9">
      <c r="A79" s="55" t="s">
        <v>56</v>
      </c>
      <c r="B79" s="55" t="s">
        <v>13</v>
      </c>
      <c r="C79" s="32">
        <v>41.3</v>
      </c>
      <c r="D79" s="11">
        <v>41.2</v>
      </c>
      <c r="E79" s="11">
        <v>41.2</v>
      </c>
      <c r="F79" s="11">
        <v>39.5</v>
      </c>
      <c r="G79" s="11">
        <v>39.6</v>
      </c>
      <c r="H79" s="36">
        <f t="shared" si="5"/>
        <v>40.559999999999995</v>
      </c>
      <c r="I79" s="11">
        <v>39.9</v>
      </c>
    </row>
    <row r="80" spans="1:9">
      <c r="A80" s="55" t="s">
        <v>57</v>
      </c>
      <c r="B80" s="55" t="s">
        <v>13</v>
      </c>
      <c r="C80" s="32">
        <v>30.7</v>
      </c>
      <c r="D80" s="11">
        <v>28.8</v>
      </c>
      <c r="E80" s="11">
        <v>28.9</v>
      </c>
      <c r="F80" s="11">
        <v>29.3</v>
      </c>
      <c r="G80" s="11">
        <v>26.7</v>
      </c>
      <c r="H80" s="36">
        <f t="shared" si="5"/>
        <v>28.880000000000003</v>
      </c>
      <c r="I80" s="11">
        <v>27</v>
      </c>
    </row>
    <row r="81" spans="1:9">
      <c r="A81" s="55" t="s">
        <v>58</v>
      </c>
      <c r="B81" s="55" t="s">
        <v>13</v>
      </c>
      <c r="C81" s="32">
        <v>27.6</v>
      </c>
      <c r="D81" s="11">
        <v>23.4</v>
      </c>
      <c r="E81" s="11">
        <v>22.2</v>
      </c>
      <c r="F81" s="11">
        <v>23.3</v>
      </c>
      <c r="G81" s="11">
        <v>22.7</v>
      </c>
      <c r="H81" s="36">
        <f>AVERAGE(C81:G81)</f>
        <v>23.84</v>
      </c>
      <c r="I81" s="11">
        <v>20</v>
      </c>
    </row>
    <row r="82" spans="1:9">
      <c r="A82" s="2"/>
      <c r="B82" s="2"/>
      <c r="C82" s="2"/>
      <c r="D82" s="2"/>
      <c r="E82" s="2"/>
      <c r="F82" s="2"/>
      <c r="G82" s="2"/>
      <c r="H82" s="2"/>
      <c r="I82" s="2"/>
    </row>
    <row r="83" spans="1:9">
      <c r="A83" s="2"/>
      <c r="B83" s="2"/>
      <c r="C83" s="2"/>
      <c r="D83" s="2"/>
      <c r="E83" s="2"/>
      <c r="F83" s="2"/>
      <c r="G83" s="2"/>
      <c r="H83" s="2"/>
      <c r="I83" s="2"/>
    </row>
  </sheetData>
  <pageMargins left="0.7" right="0.7" top="0.78740157499999996" bottom="0.78740157499999996" header="0.3" footer="0.3"/>
  <pageSetup paperSize="9" orientation="portrait" verticalDpi="0" r:id="rId1"/>
  <ignoredErrors>
    <ignoredError sqref="H55"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3NMDDAW574XC-2083405822-112</_dlc_DocId>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https://dok.finma.ch/sites/2063-PR/_layouts/15/DocIdRedir.aspx?ID=3NMDDAW574XC-2083405822-112</Url>
      <Description>3NMDDAW574XC-2083405822-112</Description>
    </_dlc_DocIdUrl>
  </documentManagement>
</p:properties>
</file>

<file path=customXml/itemProps1.xml><?xml version="1.0" encoding="utf-8"?>
<ds:datastoreItem xmlns:ds="http://schemas.openxmlformats.org/officeDocument/2006/customXml" ds:itemID="{E4F4161D-77E6-4AC0-A9EE-C5B14A38E64A}"/>
</file>

<file path=customXml/itemProps2.xml><?xml version="1.0" encoding="utf-8"?>
<ds:datastoreItem xmlns:ds="http://schemas.openxmlformats.org/officeDocument/2006/customXml" ds:itemID="{F19C9271-10A6-487E-B863-5F41C2A6FF98}"/>
</file>

<file path=customXml/itemProps3.xml><?xml version="1.0" encoding="utf-8"?>
<ds:datastoreItem xmlns:ds="http://schemas.openxmlformats.org/officeDocument/2006/customXml" ds:itemID="{D725FABF-7CCC-4CBC-AC91-95457EDED85F}"/>
</file>

<file path=customXml/itemProps4.xml><?xml version="1.0" encoding="utf-8"?>
<ds:datastoreItem xmlns:ds="http://schemas.openxmlformats.org/officeDocument/2006/customXml" ds:itemID="{46F2FBAD-08D7-4B04-BC24-7339E3B2E7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Personalkennzahlen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2023-03-22T07:46:10Z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79b18c53-5446-4312-881c-40494c718ee1</vt:lpwstr>
  </property>
</Properties>
</file>